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M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3" i="1" l="1"/>
  <c r="G103" i="1"/>
  <c r="F103" i="1"/>
  <c r="E103" i="1"/>
  <c r="H100" i="1"/>
  <c r="G100" i="1"/>
  <c r="F100" i="1"/>
  <c r="E100" i="1"/>
  <c r="H89" i="1"/>
  <c r="G89" i="1"/>
  <c r="F89" i="1"/>
  <c r="E89" i="1"/>
  <c r="H81" i="1"/>
  <c r="G81" i="1"/>
  <c r="F81" i="1"/>
  <c r="E81" i="1"/>
  <c r="H79" i="1"/>
  <c r="G79" i="1"/>
  <c r="F79" i="1"/>
  <c r="E79" i="1"/>
  <c r="H76" i="1"/>
  <c r="G76" i="1"/>
  <c r="F76" i="1"/>
  <c r="E76" i="1"/>
  <c r="H74" i="1"/>
  <c r="G74" i="1"/>
  <c r="F74" i="1"/>
  <c r="E74" i="1"/>
  <c r="H71" i="1"/>
  <c r="G71" i="1"/>
  <c r="F71" i="1"/>
  <c r="E71" i="1"/>
  <c r="H68" i="1"/>
  <c r="G68" i="1"/>
  <c r="F68" i="1"/>
  <c r="E68" i="1"/>
  <c r="H66" i="1"/>
  <c r="G66" i="1"/>
  <c r="F66" i="1"/>
  <c r="E66" i="1"/>
  <c r="H64" i="1"/>
  <c r="G64" i="1"/>
  <c r="F64" i="1"/>
  <c r="E64" i="1"/>
  <c r="H62" i="1"/>
  <c r="G62" i="1"/>
  <c r="F62" i="1"/>
  <c r="E62" i="1"/>
  <c r="H53" i="1"/>
  <c r="G53" i="1"/>
  <c r="F53" i="1"/>
  <c r="E53" i="1"/>
  <c r="H49" i="1"/>
  <c r="G49" i="1"/>
  <c r="F49" i="1"/>
  <c r="E49" i="1"/>
  <c r="H43" i="1"/>
  <c r="G43" i="1"/>
  <c r="F43" i="1"/>
  <c r="E43" i="1"/>
  <c r="G40" i="1"/>
  <c r="F40" i="1"/>
  <c r="E40" i="1"/>
  <c r="H39" i="1"/>
  <c r="H38" i="1"/>
  <c r="H37" i="1"/>
  <c r="H36" i="1"/>
  <c r="H35" i="1"/>
  <c r="H33" i="1"/>
  <c r="H32" i="1"/>
  <c r="G32" i="1"/>
  <c r="H31" i="1"/>
  <c r="H40" i="1" s="1"/>
  <c r="H30" i="1"/>
  <c r="H29" i="1"/>
  <c r="G29" i="1"/>
  <c r="F29" i="1"/>
  <c r="E29" i="1"/>
  <c r="H27" i="1"/>
  <c r="H104" i="1" s="1"/>
  <c r="H110" i="1" s="1"/>
  <c r="G27" i="1"/>
  <c r="G104" i="1" s="1"/>
  <c r="G110" i="1" s="1"/>
  <c r="F27" i="1"/>
  <c r="F104" i="1" s="1"/>
  <c r="F110" i="1" s="1"/>
  <c r="E27" i="1"/>
  <c r="E104" i="1" s="1"/>
  <c r="E110" i="1" s="1"/>
  <c r="H17" i="1"/>
  <c r="G17" i="1"/>
  <c r="F17" i="1"/>
  <c r="E17" i="1"/>
  <c r="H15" i="1"/>
  <c r="G15" i="1"/>
  <c r="F15" i="1"/>
  <c r="E15" i="1"/>
  <c r="H12" i="1"/>
  <c r="G12" i="1"/>
  <c r="F12" i="1"/>
  <c r="E12" i="1"/>
  <c r="H9" i="1"/>
  <c r="G9" i="1"/>
  <c r="F9" i="1"/>
  <c r="E9" i="1"/>
  <c r="H7" i="1"/>
  <c r="H18" i="1" s="1"/>
  <c r="H109" i="1" s="1"/>
  <c r="H111" i="1" s="1"/>
  <c r="G7" i="1"/>
  <c r="G18" i="1" s="1"/>
  <c r="G109" i="1" s="1"/>
  <c r="G111" i="1" s="1"/>
  <c r="F7" i="1"/>
  <c r="F18" i="1" s="1"/>
  <c r="F109" i="1" s="1"/>
  <c r="F111" i="1" s="1"/>
  <c r="E7" i="1"/>
  <c r="E18" i="1" s="1"/>
  <c r="E109" i="1" s="1"/>
  <c r="E111" i="1" s="1"/>
</calcChain>
</file>

<file path=xl/sharedStrings.xml><?xml version="1.0" encoding="utf-8"?>
<sst xmlns="http://schemas.openxmlformats.org/spreadsheetml/2006/main" count="258" uniqueCount="135">
  <si>
    <t>DIÁRIAS, AJUDA DE CUSTOS DESLOCAMENTO EM MARÇO/2019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</si>
  <si>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</si>
  <si>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</si>
  <si>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</si>
  <si>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</si>
  <si>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</si>
  <si>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</si>
  <si>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</si>
  <si>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</si>
  <si>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</si>
  <si>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</si>
  <si>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Antonio Couto Nunes</t>
  </si>
  <si>
    <t>Empregado</t>
  </si>
  <si>
    <t>Pagamento de 1 Diária com pernoite (hotel e 2 refeições) Nacional, 1 Deslocamento Urbano (despesas com táxi) Nacional, 1 Ajuda de Custo 1 sem pernoite (2 refeições) Nacional a Antonio Couto Nunes referente a: CONV. 111/2019 Visita ao Projeto da Arquitetura Humana e Reunião CAU/RS, Porto Alegre - RS, 20/03/2019, ida:19/03/2019, volta:20/03/2019.</t>
  </si>
  <si>
    <t>Antonio Couto Nunes Total</t>
  </si>
  <si>
    <t>Isabela Souza de Borba</t>
  </si>
  <si>
    <t>Pagamento de 1 Deslocamento Urbano (despesas com táxi) Nacional, 1 Ajuda de Custo 1 sem pernoite (2 refeições) Nacional, 2 Diária com pernoite (hotel e 2 refeições) Nacional a Isabela Souza de Borba referente a: CONV. 115/2019 17º Seminário Regional da CED-CAU/BR - Isabela, Porto Alegre - RS, entre 18/03/2019 e 19/03/2019, ida:17/03/2019, volta:19/03/2019.</t>
  </si>
  <si>
    <t>Isabela Souza de Borba Total</t>
  </si>
  <si>
    <t>Leonardo Vistuba Kawa</t>
  </si>
  <si>
    <t>Pagamento de 1 Ajuda de Custo 2 sem pernoite (1 refeição) Estadual, 1 Deslocamento Urbano (despesas com táxi) Estadual, 1 Diária com pernoite (hotel e 2 refeições) Estadual a Leonardo Vistuba Kawa referente a: CONV. 090/2019 Reunião da Equipe de Fiscalização - Leonardo, Florianópolis/SC, 27/02/2019, ida:26/02/2019, volta:27/02/2019.</t>
  </si>
  <si>
    <t>Pagamento de 1 Diária com pernoite (hotel e 2 refeições) Estadual, 1 Deslocamento Urbano (despesas com táxi) Estadual, 1 Reembolso de Passagem Rodoviária, 1 Ajuda de Custo 1 sem pernoite (2 refeições) Estadual a Leonardo Vistuba Kawa referente a: CONV. 131/2019 1º Encontro de Fiscais da Região Sul - Leonardo, Florianópolis/SC, 15/03/2019, ida:14/03/2019, volta:15/03/2019.</t>
  </si>
  <si>
    <t>Leonardo Vistuba Kawa Total</t>
  </si>
  <si>
    <t>Lilian Laudina Caovilla</t>
  </si>
  <si>
    <t>Pagamento de 1 Diária com pernoite (hotel e 2 refeições) Estadual, 1 Deslocamento Urbano (despesas com táxi) Estadual, 1 Ajuda de Custo 1 sem pernoite (2 refeições) Estadual a Lilian Laudina Caovilla referente a: CONV. 129/2019 1º Encontro de Fiscais da Região Sul - Lilian, Florianópolis/SC, 15/03/2019, ida:14/03/2019, volta:16/03/2019.</t>
  </si>
  <si>
    <t>Pagamento de 169 Auxílio deslocamento, 1 Diária com pernoite (hotel e 2 refeições) Estadual a Lilian Laudina Caovilla referente a: CONV. 097/2019 Palestra Tabela de Honorários - Lilian, Concórdia/SC, 19/03/2019, volta:20/03/2019.</t>
  </si>
  <si>
    <t>Lilian Laudina Caovilla Total</t>
  </si>
  <si>
    <t>Mayara Regina de Souza</t>
  </si>
  <si>
    <t>Pagamento de 1 Ajuda de Custo 1 sem pernoite (2 refeições) Estadual, 1 Diária com pernoite (hotel e 2 refeições) Estadual a Mayara Regina de Souza referente a: CONV. 130/2019 1º Encontro de Fiscais da Região Sul, Florianópolis/SC, 15/03/2019, ida:14/03/2019, volta:15/03/2019.</t>
  </si>
  <si>
    <t>Mayara Regina de Souza Total</t>
  </si>
  <si>
    <t>Total - Funcionários</t>
  </si>
  <si>
    <t>CONSELHEIROS/CONVIDADOS</t>
  </si>
  <si>
    <t>Claudia Elisa Poletto</t>
  </si>
  <si>
    <t>Conselheiro</t>
  </si>
  <si>
    <t>Pagamento de 131 Auxílio deslocamento, 1 Ajuda de Custo 1 sem pernoite (2 refeições) Estadual, 1 Auxílio estacionamento a Claudia Elisa Poletto referente a: CONV. 104/2019 Reunião MPSC - Claudia, Florianópolis/SC, 28/02/2019..   Diárias: 0,00.   Ajudas de custo: 142,00.   Descolamentos: 174,86</t>
  </si>
  <si>
    <t>Pagamento de 1 Ajuda de Custo 1 sem pernoite (2 refeições) Estadual, 1 Auxílio estacionamento, 131 Auxílio deslocamento a Claudia Elisa Poletto referente a: 89ª Sessão Plenária Ordinária do CAU/SC, Florianópolis/SC, 15/03/2019..   Diárias: 0,00.   Ajudas de custo: 142,00.   Descolamentos: 174,86</t>
  </si>
  <si>
    <t>Pagamento de 146 Auxílio deslocamento, 1 Ajuda de Custo 1 sem pernoite (2 refeições) Nacional, 3 Diária com pernoite (hotel e 2 refeições) Nacional, 3 Auxílio estacionamento a Claudia Elisa Poletto referente a: CONV. 113/2019 17º Seminário Regional da CED-CAU/BR - Claudia, Porto Alegre - RS, entre 18/03/2019 e 19/03/2019, ida:17/03/2019, volta:21/03/2019; CONV. 108/2019 Visita ao Projeto da Arquitetura Humana e Reunião de aproximação, Porto Alegre - RS, 20/03/2019, ida:17/03/2019, volta:21/03/2019..   Diárias: 1.734,00.   Ajudas de custo: 231,00.   Descolamentos: 262,76</t>
  </si>
  <si>
    <t>Claudia Elisa Poletto Total</t>
  </si>
  <si>
    <t>Daniel Rodrigues da Silva</t>
  </si>
  <si>
    <t>Pagamento de 289 Auxílio deslocamento, 1 Auxílio estacionamento, 1 Ajuda de Custo 1 sem pernoite (2 refeições) Estadual, 1 Diária com pernoite (hotel e 2 refeições) Estadual a Daniel Rodrigues Da Silva referente a: CONV. 069/2019 2ª Reunião Ordinária CEP-CAU/SC - Daniel, Florianópolis/SC, 20/02/2019; CONV. 068/2019 2ª Reunião Ordinária CATHIS-CAU/SC - Daniel, Florianópolis/SC, 21/02/2019.</t>
  </si>
  <si>
    <t>Daniel Rodrigues da Silva Total</t>
  </si>
  <si>
    <t>Daniela Pareja Garcia Sarmento</t>
  </si>
  <si>
    <t>Complemento de diária - Pagamento de 1 Reembolso de Passagem Rodoviária  a Daniela Pareja Garcia Sarmento referente ao(s) evento(s): Reunião Fórum dos Presidentes em Salvador 31/01, Salvador - BA , 31/01/2019, ida:01/02/2019, volta:01/02/2019; Posse Deputados ALESC; Reunião IPUF; Atividades Administrativas 01/02, Florianópolis/SC , 01/02/2019.</t>
  </si>
  <si>
    <t>Complemento de diária - Pagamento de 1 Reembolso de Passagem Rodoviária a Daniela Pareja Garcia Sarmento referente ao(s) evento(s): Atividade Administrativa 06 a 08/02, Florianópolis/SC , entre 06/02/2019 e 08/02/2019, ida:05/02/2019, volta:08/02/2019; CONV. 033/2019 2ª Reunião Ordinária do Conselho Diretor, Florianópolis/SC , 05/02/2019, volta:08/02/2019.</t>
  </si>
  <si>
    <t>Complemento de diária - Estorno de 1 Ajuda de Custo 1 sem pernoite (2 refeições) Estadual, Pagamento de 1 Diária com pernoite (hotel e 2 refeições) Estadual, 1 Reembolso de Passagem Rodoviária a Daniela Pareja Garcia Sarmento referente a: Reunião Câmara Temática Patrimônio Histórico e Reunião Câmara Temática Mulheres na Arquitetura, Florianópolis/SC, 15/02/2019; 88ª Sessão Plenária Ordinária do CAU/SC, Florianópolis/SC, 15/02/2019; Reunião GT de Planejamento do Fórum dos Presidentes, Reunião GT mulheres do Fórum dos Presidentes, São Paulo - SP, 14/02/2019, ida:12/02/2019, volta:15/02/2019; Reunião CRECI, Reunião ASBEA, Atividades Administrativas, Florianópolis/SC, 12 e 13/02/2019. Ida:12/02/2019, volta:15/02/2019.</t>
  </si>
  <si>
    <t>Complemento de diária - Pagamento de 1 Reembolso de Passagem Rodoviária a Daniela Pareja Garcia Sarmento referente a: Reunião Brasília Fórum dos Presidentes Reunião CD e Plenária Ampliada - Daniela Sarmento, Brasília - DF, entre 19/02/2019 e 22/02/2019, ida:19/02/2019, volta:23/02/2019..   Diárias: 2.312,00.   Ajudas de custo: 0,00.   Descolamentos: 173,00</t>
  </si>
  <si>
    <t>Pagamento de 1 Reembolso de Passagem Rodoviária, 1 Ajuda de Custo 1 sem pernoite (2 refeições) Estadual, 1 Deslocamento Urbano (despesas com táxi) Estadual, 3 Diária com pernoite (hotel e 2 refeições) Estadual a Daniela Pareja Garcia Sarmento referente a: CONV. 081/2019 23ª Reunião Ordinária CEAU-CAU/SC, Florianópolis/SC, 26/02/2019; CONV. 079/2019 3ª Reunião Ordinária do Conselho Diretor, Florianópolis/SC, 26/02/2019;   Atividades Administrativas; Reunião Ministério Público; Reunião CREA 27 a 01/03, Florianópolis/SC, 27/02 a 01/03/2019.</t>
  </si>
  <si>
    <t>Pagamento de 1 Deslocamento Urbano (despesas com táxi) Estadual, 1 Deslocamento Urbano (despesas com táxi) Nacional, 1 Ajuda de Custo 1 sem pernoite (2 refeições) Estadual, 1 Diária com pernoite (hotel e 2 refeições) Estadual, 1 Diária com pernoite (hotel e 2 refeições) Nacional a Daniela Pareja Garcia Sarmento referente a: Atividade Administrativa 20 e 21/03, Florianópolis/SC, entre 20/03/2019 e 21/03/2019, ida:20/03/2019, volta:21/03/2019.</t>
  </si>
  <si>
    <t>Pagamento de 1 Deslocamento Urbano (despesas com táxi) Nacional, 1 Diária com pernoite (hotel e 2 refeições) Nacional a Daniela Pareja Garcia Sarmento referente a: Reunião Comissão Temporária de Fiscalização CAU/BR, Curitiba/PR, no dia 22/03/2019, ida:21/03/2019, volta:22/03/2019.</t>
  </si>
  <si>
    <t>Pagamento de 1 Deslocamento Urbano (despesas com táxi) Estadual, 1 Ajuda de Custo 2 sem pernoite (1 refeição) Estadual, 3 Diária com pernoite (hotel e 2 refeições) Estadual a Daniela Pareja Garcia Sarmento referente a: 89ª Sessão Plenária Ordinária do CAU/SC, Florianópolis/SC, 15/03/2019, ida:12/03/2019, volta:15/03/2019; Reunião CREA/SC; Reunião Câmara de Vereadores; Café Mulheres na Arquitetura, Florianópolis/SC, 13/03/2019, ida:12/03/2019, volta:15/03/2019; CONV. 107/2019 Reunião da CEP/SUL, Florianópolis/SC, 14/03/2019, ida:12/03/2019, volta:15/03/2019.</t>
  </si>
  <si>
    <t>Pagamento de 1 Diária com pernoite (hotel e 2 refeições) Estadual, 1 Deslocamento Urbano (despesas com táxi) Estadual, 1 Ajuda de Custo 1 sem pernoite (2 refeições) Estadual a Daniela Pareja Garcia Sarmento referente a: Reunião FIESC; Atividade Administrativa, Florianópolis/SC, 07/03/2019, volta:08/03/2019; Atividade Mulheres na Arquitetura CAU/SP, São Paulo - SP, 08/03/2019, ida:07/03/2019, volta:08/03/2019.</t>
  </si>
  <si>
    <t>Pagamento de 1 Reembolso de Passagem Rodoviária a Daniela Pareja Garcia Sarmento referente a: Reunião FIESC; Atividade Administrativa, Florianópolis/SC, 07/03/2019, volta:08/03/2019; Atividade Mulheres na Arquitetura CAU/SP, São Paulo - SP, 08/03/2019, ida:07/03/2019, volta:08/03/2019.</t>
  </si>
  <si>
    <t>Daniela Pareja Garcia Sarmento Total</t>
  </si>
  <si>
    <t>Diego Daniel</t>
  </si>
  <si>
    <t>Pagamento de 433 Auxílio deslocamento, 1 Diária com pernoite (hotel e 2 refeições) Estadual, 1 Auxílio estacionamento a Diego Daniel referente a: CONV. 095/2019 1ª Reunião Extraordinária CEF-CAU/SC - Diego Daniel, Florianópolis/SC, 25/02/2019, ida:24/02/2019, volta:25/02/2019.</t>
  </si>
  <si>
    <t>Pagamento de 1 Auxílio Hospedagem Estadual, 2 Auxílio Alimentação Estadual, 433 Auxílio Quilometragem, 1 Auxílio Estacionamento. a Diego Daniel referente a: CONV. 146/2019 3ª Reunião Ordinária CEF-CAU/SC - Diego, Florianópolis/SC, 25/03/2019, ida:24/03/2019, volta:25/03/2019.</t>
  </si>
  <si>
    <t>Diego Daniel Total</t>
  </si>
  <si>
    <t>Everson Martins</t>
  </si>
  <si>
    <t>Pagamento de 1 Reembolso de Passagem Rodoviária, 1 Diária com pernoite (hotel e 2 refeições) Estadual, 1 Ajuda de Custo 1 sem pernoite (2 refeições) Estadual, 1 Deslocamento Urbano (despesas com táxi) Estadual a Everson Martins referente a: CONV. 062/2019 2ª Reunião Ordinária CED-CAU/SC, Florianópolis/SC, 19/02/2019; CONV. 061/2019 2ª Reunião Ordinária CEP-CAU/SC, Florianópolis/SC, 20/02/2019.</t>
  </si>
  <si>
    <t>Pagamento de 1 Deslocamento Urbano (despesas com táxi) Estadual, 1 Reembolso de Passagem Rodoviária, 1 Diária com pernoite (hotel e 2 refeições) Estadual, 1 Ajuda de Custo 2 sem pernoite (1 refeição) Estadual a Everson Martins referente a: CONV. 087/2019 Formatura UNIDAVI - Everson, Rio do Sul/SC, 23/02/2019, volta:24/02/2019.</t>
  </si>
  <si>
    <t>Pagamento de 2 Diária com pernoite (hotel e 2 refeições) Estadual, 1 Deslocamento Urbano (despesas com táxi) Estadual, 1 Ajuda de Custo 2 sem pernoite (1 refeição) Estadual, 1 Reembolso de Passagem Rodoviária a Everson Martins referente a: CONV. 079/2019 3ª Reunião Ordinária do Conselho Diretor, Florianópolis/SC, 26/02/2019, ida:25/02/2019, volta:27/02/2019; CONV. 080/2019 1ª Reunião Extraordinária CED-CAU/SC, Floriano - PI, 27/02/2019, ida:25/02/2019, volta:27/02/2019.</t>
  </si>
  <si>
    <t>Pagamento de 1 Reembolso de Passagem Rodoviária, 1 Ajuda de Custo 1 sem pernoite (2 refeições) Estadual, 1 Deslocamento Urbano (despesas com táxi) Estadual a Everson Martins referente a: CONV. 103/2019 Reunião MPSC - Everson, Florianópolis/SC, 28/02/2019.</t>
  </si>
  <si>
    <t>Pagamento de 1 Ajuda de Custo 1 sem pernoite (2 refeições) Estadual, 2 Diária com pernoite (hotel e 2 refeições) Estadual, 1 Reembolso de Passagem Rodoviária, 1 Deslocamento Urbano (despesas com táxi) Estadual a Everson Martins referente a: CONV. 136/2019 Reunião CREA, Florianópolis/SC, 13/03/2019; CONV. 107/2019 Reunião da CEP/SUL, Florianópolis/SC, 14/03/2019; 89ª Sessão Plenária Ordinária do CAU/SC, Florianópolis/SC, 15/03/2019.</t>
  </si>
  <si>
    <t>Everson Martins Total</t>
  </si>
  <si>
    <t>Fabio Vieira Silva</t>
  </si>
  <si>
    <t>Pagamento de 1 Auxílio estacionamento, 50 Auxílio deslocamento, 1 Ajuda de Custo 1 sem pernoite (2 refeições) Estadual a Fabio Vieira Silva referente a: 89ª Sessão Plenária Ordinária do CAU/SC, Florianópolis/SC, 15/03/2019.</t>
  </si>
  <si>
    <t>Pagamento de 1 Auxílio estacionamento, 50 Auxílio deslocamento, 1 Ajuda de Custo 1 sem pernoite (2 refeições) Estadual a Fabio Vieira Silva referente a: CONV. 107/2019 Reunião da CEP/SUL, Florianópolis/SC, 14/03/2019.</t>
  </si>
  <si>
    <t>Pagamento de 0,50 Deslocamento Urbano (despesas com táxi) Estadual, 50 Auxílio deslocamento, 1 Diária com pernoite (hotel e 2 refeições) Estadual, 2 Auxílio estacionamento, 1 Ajuda de Custo 2 sem pernoite (1 refeição) Estadual a Fabio Vieira Silva referente a: CONV. 116/2019 Palestra Tabela de Honorários - Fabio, Concórdia/SC, 19/03/2019, volta:20/03/2019.</t>
  </si>
  <si>
    <t>Fabio Vieira Silva Total</t>
  </si>
  <si>
    <t>Jaqueline Andrade</t>
  </si>
  <si>
    <t>Pagamento de 0,50 Deslocamento Urbano (despesas com táxi) Estadual, 1 Ajuda de Custo 1 sem pernoite (2 refeições) Estadual a Jaqueline Andrade referente a: 88ª Sessão Plenária Ordinária do CAU/SC, Florianópolis/SC, 15/02/2019.</t>
  </si>
  <si>
    <t>Pagamento de 0,50 Deslocamento Urbano (despesas com táxi) Estadual, 1 Ajuda de Custo 1 sem pernoite (2 refeições) Estadual a Jaqueline Andrade referente a: CONV. 057/2019 2ª Reunião Ordinária CEF-CAU/SC, Florianópolis/SC, 18/02/2019.</t>
  </si>
  <si>
    <t xml:space="preserve">Pagamento de 1 Ajuda de Custo 1 sem pernoite (2 refeições) Estadual, 0,50 Deslocamento Urbano (despesas com táxi) Estadual a Jaqueline Andrade referente a: CONV. 065/2019 2ª Reunião Ordinária CPUA-CAU/SC, Florianópolis/SC, 19/02/2019; </t>
  </si>
  <si>
    <t>Pagamento de 0,50 Deslocamento Urbano (despesas com táxi) Estadual, 1 Ajuda de Custo 1 sem pernoite (2 refeições) Estadual a Jaqueline Andrade referente a: CONV. 093/2019 1ª Reunião Extraordinária CEF-CAU/SC, Florianópolis/SC, 25/02/2019.</t>
  </si>
  <si>
    <t>Pagamento de 0,50 Deslocamento Urbano (despesas com táxi) Estadual, 1 Ajuda de Custo 1 sem pernoite (2 refeições) Estadual a Jaqueline Andrade referente a: CONV. 083/2019 3ª Reunião Ordinária do Conselho Diretor, Florianópolis/SC, 26/02/2019.</t>
  </si>
  <si>
    <t>Pagamento de 1 Ajuda de Custo 2 sem pernoite (1 refeição) Estadual, 0,50 Deslocamento Urbano (despesas com táxi) Estadual a Jaqueline Andrade referente a: CONV. 099/2019 Reunião MPSC - Jaqueline, Reunião com o Ministério Público de Santa Catarina para discussão sobre possível formalização de parceria entre o CAU/SC e o MPSC para a realização de ações conjuntas de interesse público, Florianópolis/SC, 28/02/2019.</t>
  </si>
  <si>
    <t>Pagamento de 0,50 Deslocamento Urbano (despesas com táxi) Estadual, 1 Ajuda de Custo 1 sem pernoite (2 refeições) Estadual a Jaqueline Andrade referente a: 89ª Sessão Plenária Ordinária do CAU/SC, Florianópolis/SC, 15/03/2019.</t>
  </si>
  <si>
    <t>Pagamento de 2 Auxílio Locomoção Urbana Estadual, 1 Auxílio Alimentação Estadual a Jaqueline Andrade referente a: Convocação para 6ª Reunião da Câmara Temática de Estudos Urbanos, Florianópolis/SC, 20/03/2019.</t>
  </si>
  <si>
    <t>Jaqueline Andrade Total</t>
  </si>
  <si>
    <t>Leonardo Porto Bragaglia</t>
  </si>
  <si>
    <t>Pagamento de 1 Ajuda de Custo 1 sem pernoite (2 refeições) Estadual, 1 Diária com pernoite (hotel e 2 refeições) Estadual, 1 Deslocamento Urbano (despesas com táxi) Estadual a Leonardo Porto Bragaglia referente a: 89ª Sessão Plenária Ordinária do CAU/SC, Florianópolis/SC, 15/03/2019, ida:14/03/2019, volta:16/03/2019; CONV. 107/2019 Reunião da CEP/SUL, Florianópolis/SC, 14/03/2019, volta:16/03/2019..   Diárias: 357,00.   Ajudas de custo: 142,00.   Descolamentos: 107,00</t>
  </si>
  <si>
    <t>Leonardo Porto Bragaglia Total</t>
  </si>
  <si>
    <t>Luiz Fernando Motta Zanoni</t>
  </si>
  <si>
    <t>CANCELADO</t>
  </si>
  <si>
    <t>Luiz Fernando Motta Zanoni Total</t>
  </si>
  <si>
    <t>Luiza Rego Dias Coelho</t>
  </si>
  <si>
    <t>Convidado</t>
  </si>
  <si>
    <t>Pagamento de 1 Ajuda de Custo 1 sem pernoite (2 refeições) Nacional, 1 Diária com pernoite (hotel e 2 refeições) Nacional, 1 Deslocamento Urbano (despesas com táxi) Nacional a Luiza Rego Dias Coelho referente a: CONVITE PRES CAU/SC Nº 001/2019 Evento “Mulheres na Arquitetura” - Luiza Dias, Florianópolis/SC, 13/03/2019, volta:14/03/2019..   Diárias: 578,00.   Ajudas de custo: 231,00.   Descolamentos: 173,00</t>
  </si>
  <si>
    <t>Luiza Rego Dias Coelho Total</t>
  </si>
  <si>
    <t>Mateus Szomorovszky</t>
  </si>
  <si>
    <t>Pagamento de 1 Ajuda de Custo 1 sem pernoite (2 refeições) Estadual, 1 Auxílio estacionamento, 363 Auxílio deslocamento a Mateus Szomorovszky referente a: CONV. 106/2019 1ª Reunião Extraordinária COAF-CAU/SC, Florianópolis/SC, 12/03/2019.</t>
  </si>
  <si>
    <t>Pagamento de 1 Ajuda de Custo 1 sem pernoite (2 refeições) Estadual, 50 Auxílio deslocamento, 1 Auxílio estacionamento a Mateus Szomorovszky referente a: CONV. 128/2019 Formatura Católica - Mateus, Joinville/SC, 29/03/2019.</t>
  </si>
  <si>
    <t>Mateus Szomorovszky Total</t>
  </si>
  <si>
    <t>Maurício Andre Giusti</t>
  </si>
  <si>
    <t>Pagamento de 1 Ajuda de Custo 1 sem pernoite (2 refeições) Estadual, 140 Auxílio deslocamento a Maurício Andre Giusti referente a: CONV. 105/2019 Formatura UCEFF Itapiranga - Maurício, Itapiranga/SC, 16/03/2019..   Diárias: 0,00.   Ajudas de custo: 142,00.   Descolamentos: 148,40</t>
  </si>
  <si>
    <t>Pagamento de 1 Auxílio Estacionamento., 4 Auxílio Alimentação Estadual, 276 Auxílio Quilometragem, 1 Auxílio Hospedagem Estadual, 2 Auxílio Locomoção Urbana Estadual a Maurício Andre Giusti referente a: CONV. 145/2019 3ª Reunião Ordinária CEP-CAU/SC - Maurício, Florianópolis/SC, 27/03/2019, volta:28/03/2019.</t>
  </si>
  <si>
    <t>Maurício Andre Giusti Total</t>
  </si>
  <si>
    <t>Rodrigo Althoff Medeiros</t>
  </si>
  <si>
    <t>Pagamento de 1 Diária com pernoite (hotel e 2 refeições) Estadual, 272 Auxílio deslocamento, 1 Ajuda de Custo 2 sem pernoite (1 refeição) Estadual a Rodrigo Althoff Medeiros referente a: 89ª Sessão Plenária Ordinária do CAU/SC, Florianópolis/SC, 15/03/2019.</t>
  </si>
  <si>
    <t>Rodrigo Althoff Medeiros Total</t>
  </si>
  <si>
    <t>Rodrigo Kirck Rebêlo</t>
  </si>
  <si>
    <t>Pagamento de 1 Auxílio estacionamento, 1 Ajuda de Custo 1 sem pernoite (2 refeições) Estadual, 191 Auxílio deslocamento a Rodrigo Kirck Rebêlo referente a: CONV. 063/2019 2ª Reunião Ordinária COAF-CAU/SC, Florianópolis/SC, 20/02/2019..   Diárias: 0,00.   Ajudas de custo: 142,00.   Descolamentos: 238,46</t>
  </si>
  <si>
    <t>Pagamento de 191 Auxílio deslocamento, 1 Ajuda de Custo 1 sem pernoite (2 refeições) Estadual, 1 Auxílio estacionamento a Rodrigo Kirck Rebêlo referente a: CONV. 599/2018 1ª Reunião Ordinária do Conselho Diretor, Florianópolis/SC, 07/01/2019.</t>
  </si>
  <si>
    <t>Rodrigo Kirck Rebêlo Total</t>
  </si>
  <si>
    <t>Ronaldo de Lima</t>
  </si>
  <si>
    <t>Pagamento de 375 Auxílio Quilometragem, 2 Auxílio Alimentação Estadual, 1 Auxílio Estacionamento., 1 Auxílio Hospedagem Estadual a Ronaldo de Lima referente a: CONV. 140/2019 6ª Reunião Ordinária Da Comissão Temporária De Patrimônio, Florianópolis/SC, 22/03/2019, ida:21/03/2019, volta:22/03/2019.</t>
  </si>
  <si>
    <t>Ronaldo de Lima Total</t>
  </si>
  <si>
    <t>Rosana Silveira</t>
  </si>
  <si>
    <t>Pagamento de 1 Ajuda de Custo 2 sem pernoite (1 refeição) Estadual, 50 Auxílio deslocamento, 1 Auxílio estacionamento a Rosana Silveira referente a: CONV. 015/2019 Reunião com IPUF sobre possibilidade de cessão de uso ou de doaçã, Florianópolis/SC, 01/02/2019..   Diárias: 0,00.   Ajudas de custo: 71,00.   Descolamentos: 89,00</t>
  </si>
  <si>
    <t>Pagamento de 1 Ajuda de Custo 1 sem pernoite (2 refeições) Estadual, 1 Auxílio estacionamento, 50 Auxílio deslocamento a Rosana Silveira referente a: CONV. 033/2019 2ª Reunião Ordinária do Conselho Diretor, Florianópolis/SC, 05/02/2019..   Diárias: 0,00.   Ajudas de custo: 142,00.   Descolamentos: 89,00</t>
  </si>
  <si>
    <t>Pagamento de 1 Auxílio estacionamento, 1 Ajuda de Custo 1 sem pernoite (2 refeições) Estadual, 50 Auxílio deslocamento a Rosana Silveira referente a: CONV. 062/2019 2ª Reunião Ordinária CED-CAU/SC, Florianópolis/SC, 19/02/2019..   Diárias: 0,00.   Ajudas de custo: 142,00.   Descolamentos: 89,00</t>
  </si>
  <si>
    <t>Pagamento de 1 Ajuda de Custo 1 sem pernoite (2 refeições) Estadual, 1 Auxílio estacionamento, 50 Auxílio deslocamento a Rosana Silveira referente a: CONV. 064/2019 2ª Reunião Ordinária CATHIS-CAU/SC, Florianópolis/SC, 21/02/2019..   Diárias: 0,00.   Ajudas de custo: 142,00.   Descolamentos: 89,00</t>
  </si>
  <si>
    <t>Pagamento de 1 Ajuda de Custo 1 sem pernoite (2 refeições) Estadual, 1 Auxílio estacionamento, 50 Auxílio deslocamento a Rosana Silveira referente a: CONV. 079/2019 3ª Reunião Ordinária do Conselho Diretor, Florianópolis/SC, 26/02/2019..   Diárias: 0,00.   Ajudas de custo: 142,00.   Descolamentos: 89,00</t>
  </si>
  <si>
    <t>Pagamento de 1 Auxílio estacionamento, 50 Auxílio deslocamento, 1 Ajuda de Custo 1 sem pernoite (2 refeições) Estadual a Rosana Silveira referente a: CONV. 080/2019 1ª Reunião Extraordinária CED-CAU/SC, Floriano - PI, 27/02/2019..   Diárias: 0,00.   Ajudas de custo: 142,00.   Descolamentos: 89,00</t>
  </si>
  <si>
    <t>Pagamento de 1 Ajuda de Custo 1 sem pernoite (2 refeições) Estadual, 1 Auxílio estacionamento, 50 Auxílio deslocamento a Rosana Silveira referente a: CONV. 100/2019 Reunião MPSC - Rosana, Florianópolis/SC, 28/02/2019; CONV. 086/2019 5ª Reunião Ordinária Da Comissão Temporária De Patrimônio, Florianópolis/SC, 28/02/2019..   Diárias: 0,00.   Ajudas de custo: 142,00.   Descolamentos: 89,00</t>
  </si>
  <si>
    <t>Rosana Silveira Total</t>
  </si>
  <si>
    <t>Silvya Helena Caprario</t>
  </si>
  <si>
    <t>Pagamento de 1 Auxílio estacionamento, 50 Auxílio deslocamento, 1 Ajuda de Custo 1 sem pernoite (2 refeições) Estadual a Silvya Helena Caprario referente a: CONV. 086/2019 5ª Reunião Ordinária Da Comissão Temporária De Patrimônio, Florianópolis/SC, 28/02/2019.</t>
  </si>
  <si>
    <t>Pagamento de 50 Auxílio deslocamento, 1 Ajuda de Custo 1 sem pernoite (2 refeições) Estadual, 1 Auxílio estacionamento a Silvya Helena Caprario referente a: CONV. 102/2019 3ª Reunião Ordinária do Conselho Diretor - Silvya, Florianópolis/SC, 26/02/2019.</t>
  </si>
  <si>
    <t>Pagamento de 50 Auxílio deslocamento, 1 Auxílio estacionamento, 1 Ajuda de Custo 1 sem pernoite (2 refeições) Estadual a Silvya Helena Caprario referente a: CONV. 118/2019 Reunião com IPUF para discussão da possibilidade de cessão de uso, Florianópolis/SC, 14/03/2019.</t>
  </si>
  <si>
    <t>Pagamento de 1 Auxílio estacionamento, 1 Ajuda de Custo 1 sem pernoite (2 refeições) Estadual, 50 Auxílio deslocamento a Silvya Helena Caprario referente a: 89ª Sessão Plenária Ordinária do CAU/SC, Florianópolis/SC, 15/03/2019.</t>
  </si>
  <si>
    <t>Pagamento de 1 Auxílio estacionamento, 50 Auxílio deslocamento, 1 Ajuda de Custo 1 sem pernoite (2 refeições) Estadual a Silvya Helena Caprario referente a: CONV. 123/2019 Audiência com Presidente da FIESC - Silvya, Florianópolis/SC, 07/03/2019.</t>
  </si>
  <si>
    <t>Pagamento de 1 Auxílio estacionamento, 1 Ajuda de Custo 1 sem pernoite (2 refeições) Estadual, 50 Auxílio deslocamento a Silvya Helena Caprario referente a: CONV. 106/2019 1ª Reunião Extraordinária COAF-CAU/SC, Florianópolis/SC, 12/03/2019.</t>
  </si>
  <si>
    <t>Pagamento de 51 Auxílio Quilometragem, 1 Auxílio Estacionamento., 1 Auxílio Alimentação Estadual a Silvya Helena Caprario referente a: CONV. 140/2019 6ª Reunião Ordinária Da Comissão Temporária De Patrimônio, Florianópolis/SC, 22/03/2019.</t>
  </si>
  <si>
    <t>Pagamento de 51 Auxílio Quilometragem, 2 Auxílio Alimentação Estadual, 1 Auxílio Estacionamento. a Silvya Helena Caprario referente a: CONV. 144/2019 3ª Reunião Ordinária COAF-CAU/SC, Florianópolis/SC, 27/03/2019.</t>
  </si>
  <si>
    <t>Pagamento de 1 Auxílio Alimentação Estadual, 50 Auxílio Quilometragem, 1 Auxílio Estacionamento. a Silvya Helena Caprario referente a: Convocação para Inauguração do Projeto Balneabilidade Beira-Mar Norte (Conselheira Silvya), Florianópolis/SC, 21/03/2019.</t>
  </si>
  <si>
    <t>Pagamento de 2 Auxílio Alimentação Estadual, 1 Auxílio Estacionamento., 50 Auxílio Quilometragem a Silvya Helena Caprario referente a: Convocação para 2ª Reunião da Câmara Temática de Acessibilidade - Silvya, Florianópolis/SC, 20/03/2019; CONV. 151/2019 Agenda na Superintendência do Patrimônio da União - Silvya, Florianópolis/SC, 20/03/2019.</t>
  </si>
  <si>
    <t>Silvya Helena Caprario Total</t>
  </si>
  <si>
    <t>Valesca Menezes Marques</t>
  </si>
  <si>
    <t>Pagamento de 1 Ajuda de Custo 2 sem pernoite (1 refeição) Estadual, 0,50 Deslocamento Urbano (despesas com táxi) Estadual a Valesca Menezes Marques referente a: CONV. 096/2019 1ª Reunião Extraordinária CEF-CAU/SC - Valesca, Florianópolis/SC, 25/02/2019.</t>
  </si>
  <si>
    <t>Pagamento de 2 Auxílio Locomoção Urbana Estadual, 1 Auxílio Alimentação Estadual a Valesca Menezes Marques referente a: CONV. 147/2019 3ª Reunião Ordinária CPUA-CAU/SC - Valesca, Florianópolis/SC, 26/03/2019.</t>
  </si>
  <si>
    <t>Valesca Menezes Marques Total</t>
  </si>
  <si>
    <t>Total - Conselheiros e Convidados</t>
  </si>
  <si>
    <t>RESUMO DE MARÇO</t>
  </si>
  <si>
    <t>Total Geral</t>
  </si>
  <si>
    <t>Publicado em 17/05/2019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</si>
</sst>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457201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showGridLines="0" tabSelected="1" zoomScaleNormal="100" workbookViewId="0">
      <selection activeCell="A108" sqref="A108:H108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30" t="s">
        <v>1</v>
      </c>
      <c r="B3" s="31"/>
      <c r="C3" s="31"/>
      <c r="D3" s="31"/>
      <c r="E3" s="31"/>
      <c r="F3" s="31"/>
      <c r="G3" s="31"/>
      <c r="H3" s="31"/>
      <c r="I3" s="32"/>
    </row>
    <row r="4" spans="1:9" hidden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0" customFormat="1" ht="45" outlineLevel="2" x14ac:dyDescent="0.25">
      <c r="A6" s="6">
        <v>129</v>
      </c>
      <c r="B6" s="7">
        <v>43543</v>
      </c>
      <c r="C6" s="8" t="s">
        <v>11</v>
      </c>
      <c r="D6" s="8" t="s">
        <v>12</v>
      </c>
      <c r="E6" s="9">
        <v>512</v>
      </c>
      <c r="F6" s="9">
        <v>205</v>
      </c>
      <c r="G6" s="9">
        <v>154</v>
      </c>
      <c r="H6" s="9">
        <v>871</v>
      </c>
      <c r="I6" s="8" t="s">
        <v>13</v>
      </c>
    </row>
    <row r="7" spans="1:9" s="10" customFormat="1" outlineLevel="1" x14ac:dyDescent="0.25">
      <c r="A7" s="11"/>
      <c r="B7" s="12"/>
      <c r="C7" s="13" t="s">
        <v>14</v>
      </c>
      <c r="D7" s="14"/>
      <c r="E7" s="15">
        <f>SUBTOTAL(9,E6:E6)</f>
        <v>512</v>
      </c>
      <c r="F7" s="15">
        <f>SUBTOTAL(9,F6:F6)</f>
        <v>205</v>
      </c>
      <c r="G7" s="15">
        <f>SUBTOTAL(9,G6:G6)</f>
        <v>154</v>
      </c>
      <c r="H7" s="15">
        <f>SUBTOTAL(9,H6:H6)</f>
        <v>871</v>
      </c>
      <c r="I7" s="14"/>
    </row>
    <row r="8" spans="1:9" s="10" customFormat="1" ht="45" outlineLevel="2" x14ac:dyDescent="0.25">
      <c r="A8" s="16">
        <v>128</v>
      </c>
      <c r="B8" s="17">
        <v>43543</v>
      </c>
      <c r="C8" s="18" t="s">
        <v>15</v>
      </c>
      <c r="D8" s="18" t="s">
        <v>12</v>
      </c>
      <c r="E8" s="19">
        <v>1024</v>
      </c>
      <c r="F8" s="19">
        <v>205</v>
      </c>
      <c r="G8" s="19">
        <v>154</v>
      </c>
      <c r="H8" s="19">
        <v>1383</v>
      </c>
      <c r="I8" s="18" t="s">
        <v>16</v>
      </c>
    </row>
    <row r="9" spans="1:9" s="10" customFormat="1" outlineLevel="1" x14ac:dyDescent="0.25">
      <c r="A9" s="11"/>
      <c r="B9" s="12"/>
      <c r="C9" s="13" t="s">
        <v>17</v>
      </c>
      <c r="D9" s="14"/>
      <c r="E9" s="15">
        <f>SUBTOTAL(9,E8:E8)</f>
        <v>1024</v>
      </c>
      <c r="F9" s="15">
        <f>SUBTOTAL(9,F8:F8)</f>
        <v>205</v>
      </c>
      <c r="G9" s="15">
        <f>SUBTOTAL(9,G8:G8)</f>
        <v>154</v>
      </c>
      <c r="H9" s="15">
        <f>SUBTOTAL(9,H8:H8)</f>
        <v>1383</v>
      </c>
      <c r="I9" s="14"/>
    </row>
    <row r="10" spans="1:9" ht="45" outlineLevel="2" x14ac:dyDescent="0.25">
      <c r="A10" s="16">
        <v>109</v>
      </c>
      <c r="B10" s="17">
        <v>43530</v>
      </c>
      <c r="C10" s="18" t="s">
        <v>18</v>
      </c>
      <c r="D10" s="18" t="s">
        <v>12</v>
      </c>
      <c r="E10" s="19">
        <v>325</v>
      </c>
      <c r="F10" s="19">
        <v>65</v>
      </c>
      <c r="G10" s="19">
        <v>97</v>
      </c>
      <c r="H10" s="19">
        <v>487</v>
      </c>
      <c r="I10" s="18" t="s">
        <v>19</v>
      </c>
    </row>
    <row r="11" spans="1:9" ht="45" outlineLevel="2" x14ac:dyDescent="0.25">
      <c r="A11" s="6">
        <v>151</v>
      </c>
      <c r="B11" s="7">
        <v>43550</v>
      </c>
      <c r="C11" s="8" t="s">
        <v>18</v>
      </c>
      <c r="D11" s="8" t="s">
        <v>12</v>
      </c>
      <c r="E11" s="9">
        <v>325</v>
      </c>
      <c r="F11" s="9">
        <v>130</v>
      </c>
      <c r="G11" s="9">
        <v>232.03</v>
      </c>
      <c r="H11" s="9">
        <v>687.03</v>
      </c>
      <c r="I11" s="8" t="s">
        <v>20</v>
      </c>
    </row>
    <row r="12" spans="1:9" outlineLevel="1" x14ac:dyDescent="0.25">
      <c r="A12" s="11"/>
      <c r="B12" s="12"/>
      <c r="C12" s="13" t="s">
        <v>21</v>
      </c>
      <c r="D12" s="14"/>
      <c r="E12" s="15">
        <f>SUBTOTAL(9,E10:E11)</f>
        <v>650</v>
      </c>
      <c r="F12" s="15">
        <f>SUBTOTAL(9,F10:F11)</f>
        <v>195</v>
      </c>
      <c r="G12" s="15">
        <f>SUBTOTAL(9,G10:G11)</f>
        <v>329.03</v>
      </c>
      <c r="H12" s="15">
        <f>SUBTOTAL(9,H10:H11)</f>
        <v>1174.03</v>
      </c>
      <c r="I12" s="14"/>
    </row>
    <row r="13" spans="1:9" ht="45" outlineLevel="2" x14ac:dyDescent="0.25">
      <c r="A13" s="16">
        <v>136</v>
      </c>
      <c r="B13" s="17">
        <v>43543</v>
      </c>
      <c r="C13" s="18" t="s">
        <v>22</v>
      </c>
      <c r="D13" s="18" t="s">
        <v>12</v>
      </c>
      <c r="E13" s="19">
        <v>325</v>
      </c>
      <c r="F13" s="19">
        <v>130</v>
      </c>
      <c r="G13" s="19">
        <v>97</v>
      </c>
      <c r="H13" s="19">
        <v>552</v>
      </c>
      <c r="I13" s="18" t="s">
        <v>23</v>
      </c>
    </row>
    <row r="14" spans="1:9" ht="33.75" outlineLevel="2" x14ac:dyDescent="0.25">
      <c r="A14" s="6">
        <v>158</v>
      </c>
      <c r="B14" s="7">
        <v>43550</v>
      </c>
      <c r="C14" s="8" t="s">
        <v>22</v>
      </c>
      <c r="D14" s="8" t="s">
        <v>12</v>
      </c>
      <c r="E14" s="9">
        <v>325</v>
      </c>
      <c r="F14" s="9">
        <v>0</v>
      </c>
      <c r="G14" s="9">
        <v>179.14000000000001</v>
      </c>
      <c r="H14" s="9">
        <v>504.14</v>
      </c>
      <c r="I14" s="8" t="s">
        <v>24</v>
      </c>
    </row>
    <row r="15" spans="1:9" outlineLevel="1" x14ac:dyDescent="0.25">
      <c r="A15" s="11"/>
      <c r="B15" s="12"/>
      <c r="C15" s="13" t="s">
        <v>25</v>
      </c>
      <c r="D15" s="14"/>
      <c r="E15" s="15">
        <f>SUBTOTAL(9,E13:E14)</f>
        <v>650</v>
      </c>
      <c r="F15" s="15">
        <f>SUBTOTAL(9,F13:F14)</f>
        <v>130</v>
      </c>
      <c r="G15" s="15">
        <f>SUBTOTAL(9,G13:G14)</f>
        <v>276.14</v>
      </c>
      <c r="H15" s="15">
        <f>SUBTOTAL(9,H13:H14)</f>
        <v>1056.1399999999999</v>
      </c>
      <c r="I15" s="14"/>
    </row>
    <row r="16" spans="1:9" ht="33.75" outlineLevel="2" x14ac:dyDescent="0.25">
      <c r="A16" s="16">
        <v>137</v>
      </c>
      <c r="B16" s="17">
        <v>43543</v>
      </c>
      <c r="C16" s="18" t="s">
        <v>26</v>
      </c>
      <c r="D16" s="18" t="s">
        <v>12</v>
      </c>
      <c r="E16" s="19">
        <v>325</v>
      </c>
      <c r="F16" s="19">
        <v>130</v>
      </c>
      <c r="G16" s="19">
        <v>0</v>
      </c>
      <c r="H16" s="19">
        <v>455</v>
      </c>
      <c r="I16" s="18" t="s">
        <v>27</v>
      </c>
    </row>
    <row r="17" spans="1:9" outlineLevel="1" x14ac:dyDescent="0.25">
      <c r="A17" s="11"/>
      <c r="B17" s="12"/>
      <c r="C17" s="13" t="s">
        <v>28</v>
      </c>
      <c r="D17" s="14"/>
      <c r="E17" s="15">
        <f>SUBTOTAL(9,E16:E16)</f>
        <v>325</v>
      </c>
      <c r="F17" s="15">
        <f>SUBTOTAL(9,F16:F16)</f>
        <v>130</v>
      </c>
      <c r="G17" s="15">
        <f>SUBTOTAL(9,G16:G16)</f>
        <v>0</v>
      </c>
      <c r="H17" s="15">
        <f>SUBTOTAL(9,H16:H16)</f>
        <v>455</v>
      </c>
      <c r="I17" s="14"/>
    </row>
    <row r="18" spans="1:9" x14ac:dyDescent="0.25">
      <c r="A18" s="11"/>
      <c r="B18" s="12"/>
      <c r="C18" s="20" t="s">
        <v>29</v>
      </c>
      <c r="D18" s="14"/>
      <c r="E18" s="15">
        <f>SUBTOTAL(9,E6:E16)</f>
        <v>3161</v>
      </c>
      <c r="F18" s="15">
        <f>SUBTOTAL(9,F6:F16)</f>
        <v>865</v>
      </c>
      <c r="G18" s="15">
        <f>SUBTOTAL(9,G6:G16)</f>
        <v>913.17</v>
      </c>
      <c r="H18" s="15">
        <f>SUBTOTAL(9,H6:H16)</f>
        <v>4939.17</v>
      </c>
      <c r="I18" s="14"/>
    </row>
    <row r="19" spans="1:9" x14ac:dyDescent="0.25">
      <c r="A19" s="21"/>
      <c r="B19" s="22"/>
      <c r="C19" s="23"/>
      <c r="D19" s="23"/>
      <c r="E19" s="24"/>
      <c r="F19" s="24"/>
      <c r="G19" s="24"/>
      <c r="H19" s="24"/>
      <c r="I19" s="24"/>
    </row>
    <row r="20" spans="1:9" x14ac:dyDescent="0.25">
      <c r="A20" s="21"/>
      <c r="B20" s="22"/>
      <c r="C20" s="23"/>
      <c r="D20" s="23"/>
      <c r="E20" s="24"/>
      <c r="F20" s="24"/>
      <c r="G20" s="24"/>
      <c r="H20" s="24"/>
      <c r="I20" s="24"/>
    </row>
    <row r="21" spans="1:9" x14ac:dyDescent="0.25">
      <c r="A21" s="30" t="s">
        <v>30</v>
      </c>
      <c r="B21" s="31"/>
      <c r="C21" s="31"/>
      <c r="D21" s="31"/>
      <c r="E21" s="31"/>
      <c r="F21" s="31"/>
      <c r="G21" s="31"/>
      <c r="H21" s="31"/>
      <c r="I21" s="32"/>
    </row>
    <row r="22" spans="1:9" hidden="1" x14ac:dyDescent="0.25"/>
    <row r="23" spans="1:9" ht="33.75" x14ac:dyDescent="0.25">
      <c r="A23" s="2" t="s">
        <v>2</v>
      </c>
      <c r="B23" s="3" t="s">
        <v>3</v>
      </c>
      <c r="C23" s="2" t="s">
        <v>4</v>
      </c>
      <c r="D23" s="2" t="s">
        <v>5</v>
      </c>
      <c r="E23" s="4" t="s">
        <v>6</v>
      </c>
      <c r="F23" s="4" t="s">
        <v>7</v>
      </c>
      <c r="G23" s="4" t="s">
        <v>8</v>
      </c>
      <c r="H23" s="5" t="s">
        <v>9</v>
      </c>
      <c r="I23" s="3" t="s">
        <v>10</v>
      </c>
    </row>
    <row r="24" spans="1:9" ht="33.75" outlineLevel="2" x14ac:dyDescent="0.25">
      <c r="A24" s="6">
        <v>123</v>
      </c>
      <c r="B24" s="7">
        <v>43536</v>
      </c>
      <c r="C24" s="8" t="s">
        <v>31</v>
      </c>
      <c r="D24" s="8" t="s">
        <v>32</v>
      </c>
      <c r="E24" s="9">
        <v>0</v>
      </c>
      <c r="F24" s="9">
        <v>142</v>
      </c>
      <c r="G24" s="9">
        <v>174.86</v>
      </c>
      <c r="H24" s="9">
        <v>316.86</v>
      </c>
      <c r="I24" s="8" t="s">
        <v>33</v>
      </c>
    </row>
    <row r="25" spans="1:9" ht="33.75" outlineLevel="2" x14ac:dyDescent="0.25">
      <c r="A25" s="6">
        <v>124</v>
      </c>
      <c r="B25" s="7">
        <v>43536</v>
      </c>
      <c r="C25" s="8" t="s">
        <v>31</v>
      </c>
      <c r="D25" s="8" t="s">
        <v>32</v>
      </c>
      <c r="E25" s="9">
        <v>0</v>
      </c>
      <c r="F25" s="9">
        <v>142</v>
      </c>
      <c r="G25" s="9">
        <v>174.86</v>
      </c>
      <c r="H25" s="9">
        <v>316.86</v>
      </c>
      <c r="I25" s="8" t="s">
        <v>34</v>
      </c>
    </row>
    <row r="26" spans="1:9" ht="67.5" outlineLevel="2" x14ac:dyDescent="0.25">
      <c r="A26" s="6">
        <v>125</v>
      </c>
      <c r="B26" s="7">
        <v>43536</v>
      </c>
      <c r="C26" s="8" t="s">
        <v>31</v>
      </c>
      <c r="D26" s="8" t="s">
        <v>32</v>
      </c>
      <c r="E26" s="9">
        <v>1734</v>
      </c>
      <c r="F26" s="9">
        <v>231</v>
      </c>
      <c r="G26" s="9">
        <v>262.76</v>
      </c>
      <c r="H26" s="9">
        <v>2227.7600000000002</v>
      </c>
      <c r="I26" s="8" t="s">
        <v>35</v>
      </c>
    </row>
    <row r="27" spans="1:9" outlineLevel="1" x14ac:dyDescent="0.25">
      <c r="A27" s="11"/>
      <c r="B27" s="12"/>
      <c r="C27" s="13" t="s">
        <v>36</v>
      </c>
      <c r="D27" s="14"/>
      <c r="E27" s="15">
        <f>SUBTOTAL(9,E24:E26)</f>
        <v>1734</v>
      </c>
      <c r="F27" s="15">
        <f>SUBTOTAL(9,F24:F26)</f>
        <v>515</v>
      </c>
      <c r="G27" s="15">
        <f>SUBTOTAL(9,G24:G26)</f>
        <v>612.48</v>
      </c>
      <c r="H27" s="15">
        <f>SUBTOTAL(9,H24:H26)</f>
        <v>2861.4800000000005</v>
      </c>
      <c r="I27" s="14"/>
    </row>
    <row r="28" spans="1:9" ht="45" outlineLevel="2" x14ac:dyDescent="0.25">
      <c r="A28" s="16">
        <v>102</v>
      </c>
      <c r="B28" s="17">
        <v>43530</v>
      </c>
      <c r="C28" s="18" t="s">
        <v>37</v>
      </c>
      <c r="D28" s="18" t="s">
        <v>32</v>
      </c>
      <c r="E28" s="19">
        <v>357</v>
      </c>
      <c r="F28" s="19">
        <v>142</v>
      </c>
      <c r="G28" s="19">
        <v>342.34000000000003</v>
      </c>
      <c r="H28" s="19">
        <v>841.34</v>
      </c>
      <c r="I28" s="18" t="s">
        <v>38</v>
      </c>
    </row>
    <row r="29" spans="1:9" outlineLevel="1" x14ac:dyDescent="0.25">
      <c r="A29" s="11"/>
      <c r="B29" s="12"/>
      <c r="C29" s="13" t="s">
        <v>39</v>
      </c>
      <c r="D29" s="14"/>
      <c r="E29" s="15">
        <f>SUBTOTAL(9,E28:E28)</f>
        <v>357</v>
      </c>
      <c r="F29" s="15">
        <f>SUBTOTAL(9,F28:F28)</f>
        <v>142</v>
      </c>
      <c r="G29" s="15">
        <f>SUBTOTAL(9,G28:G28)</f>
        <v>342.34000000000003</v>
      </c>
      <c r="H29" s="15">
        <f>SUBTOTAL(9,H28:H28)</f>
        <v>841.34</v>
      </c>
      <c r="I29" s="14"/>
    </row>
    <row r="30" spans="1:9" ht="45" outlineLevel="2" x14ac:dyDescent="0.25">
      <c r="A30" s="16">
        <v>22</v>
      </c>
      <c r="B30" s="17">
        <v>43530</v>
      </c>
      <c r="C30" s="18" t="s">
        <v>40</v>
      </c>
      <c r="D30" s="18" t="s">
        <v>32</v>
      </c>
      <c r="E30" s="19">
        <v>0</v>
      </c>
      <c r="F30" s="19">
        <v>0</v>
      </c>
      <c r="G30" s="19">
        <v>113.12</v>
      </c>
      <c r="H30" s="19">
        <f>SUM(E30:G30)</f>
        <v>113.12</v>
      </c>
      <c r="I30" s="18" t="s">
        <v>41</v>
      </c>
    </row>
    <row r="31" spans="1:9" ht="45" outlineLevel="2" x14ac:dyDescent="0.25">
      <c r="A31" s="6">
        <v>39</v>
      </c>
      <c r="B31" s="7">
        <v>43530</v>
      </c>
      <c r="C31" s="8" t="s">
        <v>40</v>
      </c>
      <c r="D31" s="8" t="s">
        <v>32</v>
      </c>
      <c r="E31" s="9">
        <v>0</v>
      </c>
      <c r="F31" s="9">
        <v>0</v>
      </c>
      <c r="G31" s="9">
        <v>107.85</v>
      </c>
      <c r="H31" s="9">
        <f t="shared" ref="H31:H33" si="0">SUM(E31:G31)</f>
        <v>107.85</v>
      </c>
      <c r="I31" s="8" t="s">
        <v>42</v>
      </c>
    </row>
    <row r="32" spans="1:9" ht="78.75" outlineLevel="2" x14ac:dyDescent="0.25">
      <c r="A32" s="6">
        <v>84</v>
      </c>
      <c r="B32" s="7">
        <v>43530</v>
      </c>
      <c r="C32" s="8" t="s">
        <v>40</v>
      </c>
      <c r="D32" s="8" t="s">
        <v>32</v>
      </c>
      <c r="E32" s="9">
        <v>357</v>
      </c>
      <c r="F32" s="9">
        <v>-142</v>
      </c>
      <c r="G32" s="9">
        <f>54.77+53.27</f>
        <v>108.04</v>
      </c>
      <c r="H32" s="9">
        <f t="shared" si="0"/>
        <v>323.04000000000002</v>
      </c>
      <c r="I32" s="8" t="s">
        <v>43</v>
      </c>
    </row>
    <row r="33" spans="1:9" ht="45" outlineLevel="2" x14ac:dyDescent="0.25">
      <c r="A33" s="6">
        <v>98</v>
      </c>
      <c r="B33" s="7">
        <v>43530</v>
      </c>
      <c r="C33" s="8" t="s">
        <v>40</v>
      </c>
      <c r="D33" s="8" t="s">
        <v>32</v>
      </c>
      <c r="E33" s="9">
        <v>0</v>
      </c>
      <c r="F33" s="9">
        <v>0</v>
      </c>
      <c r="G33" s="9">
        <v>80.94</v>
      </c>
      <c r="H33" s="9">
        <f t="shared" si="0"/>
        <v>80.94</v>
      </c>
      <c r="I33" s="8" t="s">
        <v>44</v>
      </c>
    </row>
    <row r="34" spans="1:9" ht="67.5" outlineLevel="2" x14ac:dyDescent="0.25">
      <c r="A34" s="6">
        <v>113</v>
      </c>
      <c r="B34" s="7">
        <v>43530</v>
      </c>
      <c r="C34" s="8" t="s">
        <v>40</v>
      </c>
      <c r="D34" s="8" t="s">
        <v>32</v>
      </c>
      <c r="E34" s="9">
        <v>1071</v>
      </c>
      <c r="F34" s="9">
        <v>142</v>
      </c>
      <c r="G34" s="9">
        <v>219.89</v>
      </c>
      <c r="H34" s="9">
        <v>1432.8899999999999</v>
      </c>
      <c r="I34" s="8" t="s">
        <v>45</v>
      </c>
    </row>
    <row r="35" spans="1:9" ht="56.25" outlineLevel="2" x14ac:dyDescent="0.25">
      <c r="A35" s="6">
        <v>140</v>
      </c>
      <c r="B35" s="7">
        <v>43543</v>
      </c>
      <c r="C35" s="8" t="s">
        <v>40</v>
      </c>
      <c r="D35" s="8" t="s">
        <v>32</v>
      </c>
      <c r="E35" s="9">
        <v>357</v>
      </c>
      <c r="F35" s="9">
        <v>142</v>
      </c>
      <c r="G35" s="9">
        <v>107</v>
      </c>
      <c r="H35" s="9">
        <f>SUM(E35:G35)</f>
        <v>606</v>
      </c>
      <c r="I35" s="8" t="s">
        <v>46</v>
      </c>
    </row>
    <row r="36" spans="1:9" ht="33.75" outlineLevel="2" x14ac:dyDescent="0.25">
      <c r="A36" s="6">
        <v>140</v>
      </c>
      <c r="B36" s="7">
        <v>43550</v>
      </c>
      <c r="C36" s="8" t="s">
        <v>40</v>
      </c>
      <c r="D36" s="8" t="s">
        <v>32</v>
      </c>
      <c r="E36" s="9">
        <v>578</v>
      </c>
      <c r="F36" s="9">
        <v>0</v>
      </c>
      <c r="G36" s="9">
        <v>173</v>
      </c>
      <c r="H36" s="9">
        <f>SUM(E36:G36)</f>
        <v>751</v>
      </c>
      <c r="I36" s="8" t="s">
        <v>47</v>
      </c>
    </row>
    <row r="37" spans="1:9" ht="67.5" outlineLevel="2" x14ac:dyDescent="0.25">
      <c r="A37" s="6">
        <v>141</v>
      </c>
      <c r="B37" s="7">
        <v>43543</v>
      </c>
      <c r="C37" s="8" t="s">
        <v>40</v>
      </c>
      <c r="D37" s="8" t="s">
        <v>32</v>
      </c>
      <c r="E37" s="9">
        <v>1071</v>
      </c>
      <c r="F37" s="9">
        <v>71</v>
      </c>
      <c r="G37" s="9">
        <v>107</v>
      </c>
      <c r="H37" s="9">
        <f t="shared" ref="H37:H39" si="1">SUM(E37:G37)</f>
        <v>1249</v>
      </c>
      <c r="I37" s="8" t="s">
        <v>48</v>
      </c>
    </row>
    <row r="38" spans="1:9" ht="45" outlineLevel="2" x14ac:dyDescent="0.25">
      <c r="A38" s="6">
        <v>142</v>
      </c>
      <c r="B38" s="7">
        <v>43543</v>
      </c>
      <c r="C38" s="8" t="s">
        <v>40</v>
      </c>
      <c r="D38" s="8" t="s">
        <v>32</v>
      </c>
      <c r="E38" s="9">
        <v>357</v>
      </c>
      <c r="F38" s="9">
        <v>142</v>
      </c>
      <c r="G38" s="9">
        <v>107</v>
      </c>
      <c r="H38" s="9">
        <f t="shared" si="1"/>
        <v>606</v>
      </c>
      <c r="I38" s="8" t="s">
        <v>49</v>
      </c>
    </row>
    <row r="39" spans="1:9" ht="33.75" outlineLevel="2" x14ac:dyDescent="0.25">
      <c r="A39" s="6">
        <v>142</v>
      </c>
      <c r="B39" s="7">
        <v>43550</v>
      </c>
      <c r="C39" s="8" t="s">
        <v>40</v>
      </c>
      <c r="D39" s="8" t="s">
        <v>32</v>
      </c>
      <c r="E39" s="9">
        <v>0</v>
      </c>
      <c r="F39" s="9">
        <v>0</v>
      </c>
      <c r="G39" s="9">
        <v>90.7</v>
      </c>
      <c r="H39" s="9">
        <f t="shared" si="1"/>
        <v>90.7</v>
      </c>
      <c r="I39" s="8" t="s">
        <v>50</v>
      </c>
    </row>
    <row r="40" spans="1:9" outlineLevel="1" x14ac:dyDescent="0.25">
      <c r="A40" s="11"/>
      <c r="B40" s="12"/>
      <c r="C40" s="13" t="s">
        <v>51</v>
      </c>
      <c r="D40" s="14"/>
      <c r="E40" s="15">
        <f>SUBTOTAL(9,E30:E39)</f>
        <v>3791</v>
      </c>
      <c r="F40" s="15">
        <f>SUBTOTAL(9,F30:F39)</f>
        <v>355</v>
      </c>
      <c r="G40" s="15">
        <f>SUBTOTAL(9,G30:G39)</f>
        <v>1214.54</v>
      </c>
      <c r="H40" s="15">
        <f>SUBTOTAL(9,H30:H39)</f>
        <v>5360.54</v>
      </c>
      <c r="I40" s="14"/>
    </row>
    <row r="41" spans="1:9" ht="33.75" outlineLevel="2" x14ac:dyDescent="0.25">
      <c r="A41" s="16">
        <v>101</v>
      </c>
      <c r="B41" s="17">
        <v>43530</v>
      </c>
      <c r="C41" s="18" t="s">
        <v>52</v>
      </c>
      <c r="D41" s="18" t="s">
        <v>32</v>
      </c>
      <c r="E41" s="19">
        <v>357</v>
      </c>
      <c r="F41" s="19">
        <v>0</v>
      </c>
      <c r="G41" s="19">
        <v>494.98</v>
      </c>
      <c r="H41" s="19">
        <v>851.98</v>
      </c>
      <c r="I41" s="18" t="s">
        <v>53</v>
      </c>
    </row>
    <row r="42" spans="1:9" ht="33.75" outlineLevel="2" x14ac:dyDescent="0.25">
      <c r="A42" s="6">
        <v>156</v>
      </c>
      <c r="B42" s="7">
        <v>43550</v>
      </c>
      <c r="C42" s="8" t="s">
        <v>52</v>
      </c>
      <c r="D42" s="8" t="s">
        <v>32</v>
      </c>
      <c r="E42" s="9">
        <v>250</v>
      </c>
      <c r="F42" s="9">
        <v>120</v>
      </c>
      <c r="G42" s="9">
        <v>526.29999999999995</v>
      </c>
      <c r="H42" s="9">
        <v>896.3</v>
      </c>
      <c r="I42" s="8" t="s">
        <v>54</v>
      </c>
    </row>
    <row r="43" spans="1:9" outlineLevel="1" x14ac:dyDescent="0.25">
      <c r="A43" s="11"/>
      <c r="B43" s="12"/>
      <c r="C43" s="13" t="s">
        <v>55</v>
      </c>
      <c r="D43" s="14"/>
      <c r="E43" s="15">
        <f>SUBTOTAL(9,E41:E42)</f>
        <v>607</v>
      </c>
      <c r="F43" s="15">
        <f>SUBTOTAL(9,F41:F42)</f>
        <v>120</v>
      </c>
      <c r="G43" s="15">
        <f>SUBTOTAL(9,G41:G42)</f>
        <v>1021.28</v>
      </c>
      <c r="H43" s="15">
        <f>SUBTOTAL(9,H41:H42)</f>
        <v>1748.28</v>
      </c>
      <c r="I43" s="14"/>
    </row>
    <row r="44" spans="1:9" ht="45" outlineLevel="2" x14ac:dyDescent="0.25">
      <c r="A44" s="16">
        <v>111</v>
      </c>
      <c r="B44" s="17">
        <v>43530</v>
      </c>
      <c r="C44" s="18" t="s">
        <v>56</v>
      </c>
      <c r="D44" s="18" t="s">
        <v>32</v>
      </c>
      <c r="E44" s="19">
        <v>357</v>
      </c>
      <c r="F44" s="19">
        <v>142</v>
      </c>
      <c r="G44" s="19">
        <v>167.13</v>
      </c>
      <c r="H44" s="19">
        <v>666.13</v>
      </c>
      <c r="I44" s="18" t="s">
        <v>57</v>
      </c>
    </row>
    <row r="45" spans="1:9" ht="45" outlineLevel="2" x14ac:dyDescent="0.25">
      <c r="A45" s="6">
        <v>112</v>
      </c>
      <c r="B45" s="7">
        <v>43530</v>
      </c>
      <c r="C45" s="8" t="s">
        <v>56</v>
      </c>
      <c r="D45" s="8" t="s">
        <v>32</v>
      </c>
      <c r="E45" s="9">
        <v>357</v>
      </c>
      <c r="F45" s="9">
        <v>71</v>
      </c>
      <c r="G45" s="9">
        <v>222.32</v>
      </c>
      <c r="H45" s="9">
        <v>650.31999999999994</v>
      </c>
      <c r="I45" s="8" t="s">
        <v>58</v>
      </c>
    </row>
    <row r="46" spans="1:9" ht="56.25" outlineLevel="2" x14ac:dyDescent="0.25">
      <c r="A46" s="6">
        <v>138</v>
      </c>
      <c r="B46" s="7">
        <v>43543</v>
      </c>
      <c r="C46" s="8" t="s">
        <v>56</v>
      </c>
      <c r="D46" s="8" t="s">
        <v>32</v>
      </c>
      <c r="E46" s="9">
        <v>714</v>
      </c>
      <c r="F46" s="9">
        <v>71</v>
      </c>
      <c r="G46" s="9">
        <v>167.61</v>
      </c>
      <c r="H46" s="9">
        <v>952.61</v>
      </c>
      <c r="I46" s="8" t="s">
        <v>59</v>
      </c>
    </row>
    <row r="47" spans="1:9" ht="33.75" outlineLevel="2" x14ac:dyDescent="0.25">
      <c r="A47" s="6">
        <v>139</v>
      </c>
      <c r="B47" s="7">
        <v>43543</v>
      </c>
      <c r="C47" s="8" t="s">
        <v>56</v>
      </c>
      <c r="D47" s="8" t="s">
        <v>32</v>
      </c>
      <c r="E47" s="9">
        <v>0</v>
      </c>
      <c r="F47" s="9">
        <v>142</v>
      </c>
      <c r="G47" s="9">
        <v>176.3</v>
      </c>
      <c r="H47" s="9">
        <v>318.3</v>
      </c>
      <c r="I47" s="8" t="s">
        <v>60</v>
      </c>
    </row>
    <row r="48" spans="1:9" ht="56.25" outlineLevel="2" x14ac:dyDescent="0.25">
      <c r="A48" s="6">
        <v>150</v>
      </c>
      <c r="B48" s="7">
        <v>43550</v>
      </c>
      <c r="C48" s="8" t="s">
        <v>56</v>
      </c>
      <c r="D48" s="8" t="s">
        <v>32</v>
      </c>
      <c r="E48" s="9">
        <v>714</v>
      </c>
      <c r="F48" s="9">
        <v>142</v>
      </c>
      <c r="G48" s="9">
        <v>175.5</v>
      </c>
      <c r="H48" s="9">
        <v>1031.5</v>
      </c>
      <c r="I48" s="8" t="s">
        <v>61</v>
      </c>
    </row>
    <row r="49" spans="1:9" outlineLevel="1" x14ac:dyDescent="0.25">
      <c r="A49" s="11"/>
      <c r="B49" s="12"/>
      <c r="C49" s="13" t="s">
        <v>62</v>
      </c>
      <c r="D49" s="14"/>
      <c r="E49" s="15">
        <f>SUBTOTAL(9,E44:E48)</f>
        <v>2142</v>
      </c>
      <c r="F49" s="15">
        <f>SUBTOTAL(9,F44:F48)</f>
        <v>568</v>
      </c>
      <c r="G49" s="15">
        <f>SUBTOTAL(9,G44:G48)</f>
        <v>908.8599999999999</v>
      </c>
      <c r="H49" s="15">
        <f>SUBTOTAL(9,H44:H48)</f>
        <v>3618.86</v>
      </c>
      <c r="I49" s="14"/>
    </row>
    <row r="50" spans="1:9" ht="33.75" outlineLevel="2" x14ac:dyDescent="0.25">
      <c r="A50" s="16">
        <v>143</v>
      </c>
      <c r="B50" s="17">
        <v>43550</v>
      </c>
      <c r="C50" s="18" t="s">
        <v>63</v>
      </c>
      <c r="D50" s="18" t="s">
        <v>32</v>
      </c>
      <c r="E50" s="19">
        <v>0</v>
      </c>
      <c r="F50" s="19">
        <v>142</v>
      </c>
      <c r="G50" s="19">
        <v>89</v>
      </c>
      <c r="H50" s="19">
        <v>231</v>
      </c>
      <c r="I50" s="18" t="s">
        <v>64</v>
      </c>
    </row>
    <row r="51" spans="1:9" ht="33.75" outlineLevel="2" x14ac:dyDescent="0.25">
      <c r="A51" s="6">
        <v>144</v>
      </c>
      <c r="B51" s="7">
        <v>43550</v>
      </c>
      <c r="C51" s="8" t="s">
        <v>63</v>
      </c>
      <c r="D51" s="8" t="s">
        <v>32</v>
      </c>
      <c r="E51" s="9">
        <v>0</v>
      </c>
      <c r="F51" s="9">
        <v>142</v>
      </c>
      <c r="G51" s="9">
        <v>89</v>
      </c>
      <c r="H51" s="9">
        <v>231</v>
      </c>
      <c r="I51" s="8" t="s">
        <v>65</v>
      </c>
    </row>
    <row r="52" spans="1:9" ht="45" outlineLevel="2" x14ac:dyDescent="0.25">
      <c r="A52" s="6">
        <v>145</v>
      </c>
      <c r="B52" s="7">
        <v>43550</v>
      </c>
      <c r="C52" s="8" t="s">
        <v>63</v>
      </c>
      <c r="D52" s="8" t="s">
        <v>32</v>
      </c>
      <c r="E52" s="9">
        <v>357</v>
      </c>
      <c r="F52" s="9">
        <v>71</v>
      </c>
      <c r="G52" s="9">
        <v>178.5</v>
      </c>
      <c r="H52" s="9">
        <v>606.5</v>
      </c>
      <c r="I52" s="8" t="s">
        <v>66</v>
      </c>
    </row>
    <row r="53" spans="1:9" outlineLevel="1" x14ac:dyDescent="0.25">
      <c r="A53" s="11"/>
      <c r="B53" s="12"/>
      <c r="C53" s="13" t="s">
        <v>67</v>
      </c>
      <c r="D53" s="14"/>
      <c r="E53" s="15">
        <f>SUBTOTAL(9,E50:E52)</f>
        <v>357</v>
      </c>
      <c r="F53" s="15">
        <f>SUBTOTAL(9,F50:F52)</f>
        <v>355</v>
      </c>
      <c r="G53" s="15">
        <f>SUBTOTAL(9,G50:G52)</f>
        <v>356.5</v>
      </c>
      <c r="H53" s="15">
        <f>SUBTOTAL(9,H50:H52)</f>
        <v>1068.5</v>
      </c>
      <c r="I53" s="14"/>
    </row>
    <row r="54" spans="1:9" ht="33.75" outlineLevel="2" x14ac:dyDescent="0.25">
      <c r="A54" s="16">
        <v>104</v>
      </c>
      <c r="B54" s="17">
        <v>43530</v>
      </c>
      <c r="C54" s="18" t="s">
        <v>68</v>
      </c>
      <c r="D54" s="18" t="s">
        <v>32</v>
      </c>
      <c r="E54" s="19">
        <v>0</v>
      </c>
      <c r="F54" s="19">
        <v>142</v>
      </c>
      <c r="G54" s="19">
        <v>53.5</v>
      </c>
      <c r="H54" s="19">
        <v>195.5</v>
      </c>
      <c r="I54" s="18" t="s">
        <v>69</v>
      </c>
    </row>
    <row r="55" spans="1:9" ht="33.75" outlineLevel="2" x14ac:dyDescent="0.25">
      <c r="A55" s="6">
        <v>105</v>
      </c>
      <c r="B55" s="7">
        <v>43530</v>
      </c>
      <c r="C55" s="8" t="s">
        <v>68</v>
      </c>
      <c r="D55" s="8" t="s">
        <v>32</v>
      </c>
      <c r="E55" s="9">
        <v>0</v>
      </c>
      <c r="F55" s="9">
        <v>142</v>
      </c>
      <c r="G55" s="9">
        <v>53.5</v>
      </c>
      <c r="H55" s="9">
        <v>195.5</v>
      </c>
      <c r="I55" s="8" t="s">
        <v>70</v>
      </c>
    </row>
    <row r="56" spans="1:9" ht="33.75" outlineLevel="2" x14ac:dyDescent="0.25">
      <c r="A56" s="6">
        <v>106</v>
      </c>
      <c r="B56" s="7">
        <v>43530</v>
      </c>
      <c r="C56" s="8" t="s">
        <v>68</v>
      </c>
      <c r="D56" s="8" t="s">
        <v>32</v>
      </c>
      <c r="E56" s="9">
        <v>0</v>
      </c>
      <c r="F56" s="9">
        <v>142</v>
      </c>
      <c r="G56" s="9">
        <v>53.5</v>
      </c>
      <c r="H56" s="9">
        <v>195.5</v>
      </c>
      <c r="I56" s="8" t="s">
        <v>71</v>
      </c>
    </row>
    <row r="57" spans="1:9" ht="33.75" outlineLevel="2" x14ac:dyDescent="0.25">
      <c r="A57" s="6">
        <v>107</v>
      </c>
      <c r="B57" s="7">
        <v>43530</v>
      </c>
      <c r="C57" s="8" t="s">
        <v>68</v>
      </c>
      <c r="D57" s="8" t="s">
        <v>32</v>
      </c>
      <c r="E57" s="9">
        <v>0</v>
      </c>
      <c r="F57" s="9">
        <v>142</v>
      </c>
      <c r="G57" s="9">
        <v>53.5</v>
      </c>
      <c r="H57" s="9">
        <v>195.5</v>
      </c>
      <c r="I57" s="8" t="s">
        <v>72</v>
      </c>
    </row>
    <row r="58" spans="1:9" ht="33.75" outlineLevel="2" x14ac:dyDescent="0.25">
      <c r="A58" s="6">
        <v>108</v>
      </c>
      <c r="B58" s="7">
        <v>43530</v>
      </c>
      <c r="C58" s="8" t="s">
        <v>68</v>
      </c>
      <c r="D58" s="8" t="s">
        <v>32</v>
      </c>
      <c r="E58" s="9">
        <v>0</v>
      </c>
      <c r="F58" s="9">
        <v>142</v>
      </c>
      <c r="G58" s="9">
        <v>53.5</v>
      </c>
      <c r="H58" s="9">
        <v>195.5</v>
      </c>
      <c r="I58" s="8" t="s">
        <v>73</v>
      </c>
    </row>
    <row r="59" spans="1:9" ht="45" outlineLevel="2" x14ac:dyDescent="0.25">
      <c r="A59" s="6">
        <v>152</v>
      </c>
      <c r="B59" s="7">
        <v>43550</v>
      </c>
      <c r="C59" s="8" t="s">
        <v>68</v>
      </c>
      <c r="D59" s="8" t="s">
        <v>32</v>
      </c>
      <c r="E59" s="9">
        <v>0</v>
      </c>
      <c r="F59" s="9">
        <v>71</v>
      </c>
      <c r="G59" s="9">
        <v>53.5</v>
      </c>
      <c r="H59" s="9">
        <v>124.5</v>
      </c>
      <c r="I59" s="8" t="s">
        <v>74</v>
      </c>
    </row>
    <row r="60" spans="1:9" ht="33.75" outlineLevel="2" x14ac:dyDescent="0.25">
      <c r="A60" s="6">
        <v>153</v>
      </c>
      <c r="B60" s="7">
        <v>43550</v>
      </c>
      <c r="C60" s="8" t="s">
        <v>68</v>
      </c>
      <c r="D60" s="8" t="s">
        <v>32</v>
      </c>
      <c r="E60" s="9">
        <v>0</v>
      </c>
      <c r="F60" s="9">
        <v>142</v>
      </c>
      <c r="G60" s="9">
        <v>53.5</v>
      </c>
      <c r="H60" s="9">
        <v>195.5</v>
      </c>
      <c r="I60" s="8" t="s">
        <v>75</v>
      </c>
    </row>
    <row r="61" spans="1:9" ht="33.75" outlineLevel="2" x14ac:dyDescent="0.25">
      <c r="A61" s="6">
        <v>160</v>
      </c>
      <c r="B61" s="7">
        <v>43550</v>
      </c>
      <c r="C61" s="8" t="s">
        <v>68</v>
      </c>
      <c r="D61" s="8" t="s">
        <v>32</v>
      </c>
      <c r="E61" s="9">
        <v>0</v>
      </c>
      <c r="F61" s="9">
        <v>60</v>
      </c>
      <c r="G61" s="9">
        <v>70</v>
      </c>
      <c r="H61" s="9">
        <v>130</v>
      </c>
      <c r="I61" s="8" t="s">
        <v>76</v>
      </c>
    </row>
    <row r="62" spans="1:9" outlineLevel="1" x14ac:dyDescent="0.25">
      <c r="A62" s="11"/>
      <c r="B62" s="12"/>
      <c r="C62" s="13" t="s">
        <v>77</v>
      </c>
      <c r="D62" s="14"/>
      <c r="E62" s="15">
        <f>SUBTOTAL(9,E54:E61)</f>
        <v>0</v>
      </c>
      <c r="F62" s="15">
        <f>SUBTOTAL(9,F54:F61)</f>
        <v>983</v>
      </c>
      <c r="G62" s="15">
        <f>SUBTOTAL(9,G54:G61)</f>
        <v>444.5</v>
      </c>
      <c r="H62" s="15">
        <f>SUBTOTAL(9,H54:H61)</f>
        <v>1427.5</v>
      </c>
      <c r="I62" s="14"/>
    </row>
    <row r="63" spans="1:9" ht="56.25" outlineLevel="2" x14ac:dyDescent="0.25">
      <c r="A63" s="16">
        <v>127</v>
      </c>
      <c r="B63" s="17">
        <v>43536</v>
      </c>
      <c r="C63" s="18" t="s">
        <v>78</v>
      </c>
      <c r="D63" s="18" t="s">
        <v>32</v>
      </c>
      <c r="E63" s="19">
        <v>357</v>
      </c>
      <c r="F63" s="19">
        <v>142</v>
      </c>
      <c r="G63" s="19">
        <v>107</v>
      </c>
      <c r="H63" s="19">
        <v>606</v>
      </c>
      <c r="I63" s="18" t="s">
        <v>79</v>
      </c>
    </row>
    <row r="64" spans="1:9" outlineLevel="1" x14ac:dyDescent="0.25">
      <c r="A64" s="11"/>
      <c r="B64" s="12"/>
      <c r="C64" s="13" t="s">
        <v>80</v>
      </c>
      <c r="D64" s="14"/>
      <c r="E64" s="15">
        <f>SUBTOTAL(9,E63:E63)</f>
        <v>357</v>
      </c>
      <c r="F64" s="15">
        <f>SUBTOTAL(9,F63:F63)</f>
        <v>142</v>
      </c>
      <c r="G64" s="15">
        <f>SUBTOTAL(9,G63:G63)</f>
        <v>107</v>
      </c>
      <c r="H64" s="15">
        <f>SUBTOTAL(9,H63:H63)</f>
        <v>606</v>
      </c>
      <c r="I64" s="14"/>
    </row>
    <row r="65" spans="1:9" ht="22.5" outlineLevel="2" x14ac:dyDescent="0.25">
      <c r="A65" s="16">
        <v>130</v>
      </c>
      <c r="B65" s="17">
        <v>43543</v>
      </c>
      <c r="C65" s="18" t="s">
        <v>81</v>
      </c>
      <c r="D65" s="18" t="s">
        <v>32</v>
      </c>
      <c r="E65" s="19">
        <v>0</v>
      </c>
      <c r="F65" s="19">
        <v>0</v>
      </c>
      <c r="G65" s="19">
        <v>0</v>
      </c>
      <c r="H65" s="19">
        <v>0</v>
      </c>
      <c r="I65" s="18" t="s">
        <v>82</v>
      </c>
    </row>
    <row r="66" spans="1:9" outlineLevel="1" x14ac:dyDescent="0.25">
      <c r="A66" s="11"/>
      <c r="B66" s="12"/>
      <c r="C66" s="13" t="s">
        <v>83</v>
      </c>
      <c r="D66" s="14"/>
      <c r="E66" s="15">
        <f>SUBTOTAL(9,E65:E65)</f>
        <v>0</v>
      </c>
      <c r="F66" s="15">
        <f>SUBTOTAL(9,F65:F65)</f>
        <v>0</v>
      </c>
      <c r="G66" s="15">
        <f>SUBTOTAL(9,G65:G65)</f>
        <v>0</v>
      </c>
      <c r="H66" s="15">
        <f>SUBTOTAL(9,H65:H65)</f>
        <v>0</v>
      </c>
      <c r="I66" s="14"/>
    </row>
    <row r="67" spans="1:9" ht="45" outlineLevel="2" x14ac:dyDescent="0.25">
      <c r="A67" s="16">
        <v>115</v>
      </c>
      <c r="B67" s="17">
        <v>43536</v>
      </c>
      <c r="C67" s="18" t="s">
        <v>84</v>
      </c>
      <c r="D67" s="18" t="s">
        <v>85</v>
      </c>
      <c r="E67" s="19">
        <v>578</v>
      </c>
      <c r="F67" s="19">
        <v>231</v>
      </c>
      <c r="G67" s="19">
        <v>173</v>
      </c>
      <c r="H67" s="19">
        <v>982</v>
      </c>
      <c r="I67" s="18" t="s">
        <v>86</v>
      </c>
    </row>
    <row r="68" spans="1:9" outlineLevel="1" x14ac:dyDescent="0.25">
      <c r="A68" s="11"/>
      <c r="B68" s="12"/>
      <c r="C68" s="13" t="s">
        <v>87</v>
      </c>
      <c r="D68" s="14"/>
      <c r="E68" s="15">
        <f>SUBTOTAL(9,E67:E67)</f>
        <v>578</v>
      </c>
      <c r="F68" s="15">
        <f>SUBTOTAL(9,F67:F67)</f>
        <v>231</v>
      </c>
      <c r="G68" s="15">
        <f>SUBTOTAL(9,G67:G67)</f>
        <v>173</v>
      </c>
      <c r="H68" s="15">
        <f>SUBTOTAL(9,H67:H67)</f>
        <v>982</v>
      </c>
      <c r="I68" s="14"/>
    </row>
    <row r="69" spans="1:9" ht="33.75" outlineLevel="2" x14ac:dyDescent="0.25">
      <c r="A69" s="16">
        <v>146</v>
      </c>
      <c r="B69" s="17">
        <v>43550</v>
      </c>
      <c r="C69" s="18" t="s">
        <v>88</v>
      </c>
      <c r="D69" s="18" t="s">
        <v>32</v>
      </c>
      <c r="E69" s="19">
        <v>0</v>
      </c>
      <c r="F69" s="19">
        <v>142</v>
      </c>
      <c r="G69" s="19">
        <v>420.78000000000003</v>
      </c>
      <c r="H69" s="19">
        <v>562.78</v>
      </c>
      <c r="I69" s="18" t="s">
        <v>89</v>
      </c>
    </row>
    <row r="70" spans="1:9" ht="33.75" outlineLevel="2" x14ac:dyDescent="0.25">
      <c r="A70" s="6">
        <v>147</v>
      </c>
      <c r="B70" s="7">
        <v>43550</v>
      </c>
      <c r="C70" s="8" t="s">
        <v>88</v>
      </c>
      <c r="D70" s="8" t="s">
        <v>32</v>
      </c>
      <c r="E70" s="9">
        <v>0</v>
      </c>
      <c r="F70" s="9">
        <v>142</v>
      </c>
      <c r="G70" s="9">
        <v>89</v>
      </c>
      <c r="H70" s="9">
        <v>231</v>
      </c>
      <c r="I70" s="8" t="s">
        <v>90</v>
      </c>
    </row>
    <row r="71" spans="1:9" outlineLevel="1" x14ac:dyDescent="0.25">
      <c r="A71" s="11"/>
      <c r="B71" s="12"/>
      <c r="C71" s="13" t="s">
        <v>91</v>
      </c>
      <c r="D71" s="14"/>
      <c r="E71" s="15">
        <f>SUBTOTAL(9,E69:E70)</f>
        <v>0</v>
      </c>
      <c r="F71" s="15">
        <f>SUBTOTAL(9,F69:F70)</f>
        <v>284</v>
      </c>
      <c r="G71" s="15">
        <f>SUBTOTAL(9,G69:G70)</f>
        <v>509.78000000000003</v>
      </c>
      <c r="H71" s="15">
        <f>SUBTOTAL(9,H69:H70)</f>
        <v>793.78</v>
      </c>
      <c r="I71" s="14"/>
    </row>
    <row r="72" spans="1:9" ht="33.75" outlineLevel="2" x14ac:dyDescent="0.25">
      <c r="A72" s="16">
        <v>126</v>
      </c>
      <c r="B72" s="17">
        <v>43536</v>
      </c>
      <c r="C72" s="18" t="s">
        <v>92</v>
      </c>
      <c r="D72" s="18" t="s">
        <v>32</v>
      </c>
      <c r="E72" s="19">
        <v>0</v>
      </c>
      <c r="F72" s="19">
        <v>142</v>
      </c>
      <c r="G72" s="19">
        <v>148.4</v>
      </c>
      <c r="H72" s="19">
        <v>290.39999999999998</v>
      </c>
      <c r="I72" s="18" t="s">
        <v>93</v>
      </c>
    </row>
    <row r="73" spans="1:9" ht="33.75" outlineLevel="2" x14ac:dyDescent="0.25">
      <c r="A73" s="6">
        <v>155</v>
      </c>
      <c r="B73" s="7">
        <v>43550</v>
      </c>
      <c r="C73" s="8" t="s">
        <v>92</v>
      </c>
      <c r="D73" s="8" t="s">
        <v>32</v>
      </c>
      <c r="E73" s="9">
        <v>250</v>
      </c>
      <c r="F73" s="9">
        <v>240</v>
      </c>
      <c r="G73" s="9">
        <v>423.6</v>
      </c>
      <c r="H73" s="9">
        <v>913.6</v>
      </c>
      <c r="I73" s="8" t="s">
        <v>94</v>
      </c>
    </row>
    <row r="74" spans="1:9" outlineLevel="1" x14ac:dyDescent="0.25">
      <c r="A74" s="11"/>
      <c r="B74" s="12"/>
      <c r="C74" s="13" t="s">
        <v>95</v>
      </c>
      <c r="D74" s="14"/>
      <c r="E74" s="15">
        <f>SUBTOTAL(9,E72:E73)</f>
        <v>250</v>
      </c>
      <c r="F74" s="15">
        <f>SUBTOTAL(9,F72:F73)</f>
        <v>382</v>
      </c>
      <c r="G74" s="15">
        <f>SUBTOTAL(9,G72:G73)</f>
        <v>572</v>
      </c>
      <c r="H74" s="15">
        <f>SUBTOTAL(9,H72:H73)</f>
        <v>1204</v>
      </c>
      <c r="I74" s="14"/>
    </row>
    <row r="75" spans="1:9" ht="33.75" outlineLevel="2" x14ac:dyDescent="0.25">
      <c r="A75" s="16">
        <v>134</v>
      </c>
      <c r="B75" s="17">
        <v>43543</v>
      </c>
      <c r="C75" s="18" t="s">
        <v>96</v>
      </c>
      <c r="D75" s="18" t="s">
        <v>32</v>
      </c>
      <c r="E75" s="19">
        <v>357</v>
      </c>
      <c r="F75" s="19">
        <v>71</v>
      </c>
      <c r="G75" s="19">
        <v>288.32</v>
      </c>
      <c r="H75" s="19">
        <v>716.31999999999994</v>
      </c>
      <c r="I75" s="18" t="s">
        <v>97</v>
      </c>
    </row>
    <row r="76" spans="1:9" outlineLevel="1" x14ac:dyDescent="0.25">
      <c r="A76" s="11"/>
      <c r="B76" s="12"/>
      <c r="C76" s="13" t="s">
        <v>98</v>
      </c>
      <c r="D76" s="14"/>
      <c r="E76" s="15">
        <f>SUBTOTAL(9,E75:E75)</f>
        <v>357</v>
      </c>
      <c r="F76" s="15">
        <f>SUBTOTAL(9,F75:F75)</f>
        <v>71</v>
      </c>
      <c r="G76" s="15">
        <f>SUBTOTAL(9,G75:G75)</f>
        <v>288.32</v>
      </c>
      <c r="H76" s="15">
        <f>SUBTOTAL(9,H75:H75)</f>
        <v>716.31999999999994</v>
      </c>
      <c r="I76" s="14"/>
    </row>
    <row r="77" spans="1:9" ht="33.75" outlineLevel="2" x14ac:dyDescent="0.25">
      <c r="A77" s="16">
        <v>114</v>
      </c>
      <c r="B77" s="17">
        <v>43536</v>
      </c>
      <c r="C77" s="18" t="s">
        <v>99</v>
      </c>
      <c r="D77" s="18" t="s">
        <v>32</v>
      </c>
      <c r="E77" s="19">
        <v>0</v>
      </c>
      <c r="F77" s="19">
        <v>142</v>
      </c>
      <c r="G77" s="19">
        <v>238.46</v>
      </c>
      <c r="H77" s="19">
        <v>380.46000000000004</v>
      </c>
      <c r="I77" s="18" t="s">
        <v>100</v>
      </c>
    </row>
    <row r="78" spans="1:9" ht="33.75" outlineLevel="2" x14ac:dyDescent="0.25">
      <c r="A78" s="6">
        <v>159</v>
      </c>
      <c r="B78" s="7">
        <v>43550</v>
      </c>
      <c r="C78" s="8" t="s">
        <v>99</v>
      </c>
      <c r="D78" s="8" t="s">
        <v>32</v>
      </c>
      <c r="E78" s="9">
        <v>0</v>
      </c>
      <c r="F78" s="9">
        <v>142</v>
      </c>
      <c r="G78" s="9">
        <v>238.46</v>
      </c>
      <c r="H78" s="9">
        <v>380.46000000000004</v>
      </c>
      <c r="I78" s="8" t="s">
        <v>101</v>
      </c>
    </row>
    <row r="79" spans="1:9" outlineLevel="1" x14ac:dyDescent="0.25">
      <c r="A79" s="11"/>
      <c r="B79" s="12"/>
      <c r="C79" s="13" t="s">
        <v>102</v>
      </c>
      <c r="D79" s="14"/>
      <c r="E79" s="15">
        <f>SUBTOTAL(9,E77:E78)</f>
        <v>0</v>
      </c>
      <c r="F79" s="15">
        <f>SUBTOTAL(9,F77:F78)</f>
        <v>284</v>
      </c>
      <c r="G79" s="15">
        <f>SUBTOTAL(9,G77:G78)</f>
        <v>476.92</v>
      </c>
      <c r="H79" s="15">
        <f>SUBTOTAL(9,H77:H78)</f>
        <v>760.92000000000007</v>
      </c>
      <c r="I79" s="14"/>
    </row>
    <row r="80" spans="1:9" ht="33.75" outlineLevel="2" x14ac:dyDescent="0.25">
      <c r="A80" s="16">
        <v>154</v>
      </c>
      <c r="B80" s="17">
        <v>43550</v>
      </c>
      <c r="C80" s="18" t="s">
        <v>103</v>
      </c>
      <c r="D80" s="18" t="s">
        <v>85</v>
      </c>
      <c r="E80" s="19">
        <v>250</v>
      </c>
      <c r="F80" s="19">
        <v>120</v>
      </c>
      <c r="G80" s="19">
        <v>462.50000000000006</v>
      </c>
      <c r="H80" s="19">
        <v>832.5</v>
      </c>
      <c r="I80" s="18" t="s">
        <v>104</v>
      </c>
    </row>
    <row r="81" spans="1:9" outlineLevel="1" x14ac:dyDescent="0.25">
      <c r="A81" s="11"/>
      <c r="B81" s="12"/>
      <c r="C81" s="13" t="s">
        <v>105</v>
      </c>
      <c r="D81" s="14"/>
      <c r="E81" s="15">
        <f>SUBTOTAL(9,E80:E80)</f>
        <v>250</v>
      </c>
      <c r="F81" s="15">
        <f>SUBTOTAL(9,F80:F80)</f>
        <v>120</v>
      </c>
      <c r="G81" s="15">
        <f>SUBTOTAL(9,G80:G80)</f>
        <v>462.50000000000006</v>
      </c>
      <c r="H81" s="15">
        <f>SUBTOTAL(9,H80:H80)</f>
        <v>832.5</v>
      </c>
      <c r="I81" s="14"/>
    </row>
    <row r="82" spans="1:9" ht="45" outlineLevel="2" x14ac:dyDescent="0.25">
      <c r="A82" s="16">
        <v>116</v>
      </c>
      <c r="B82" s="17">
        <v>43536</v>
      </c>
      <c r="C82" s="18" t="s">
        <v>106</v>
      </c>
      <c r="D82" s="18" t="s">
        <v>32</v>
      </c>
      <c r="E82" s="19">
        <v>0</v>
      </c>
      <c r="F82" s="19">
        <v>71</v>
      </c>
      <c r="G82" s="19">
        <v>89</v>
      </c>
      <c r="H82" s="19">
        <v>160</v>
      </c>
      <c r="I82" s="18" t="s">
        <v>107</v>
      </c>
    </row>
    <row r="83" spans="1:9" ht="33.75" outlineLevel="2" x14ac:dyDescent="0.25">
      <c r="A83" s="6">
        <v>117</v>
      </c>
      <c r="B83" s="7">
        <v>43536</v>
      </c>
      <c r="C83" s="8" t="s">
        <v>106</v>
      </c>
      <c r="D83" s="8" t="s">
        <v>32</v>
      </c>
      <c r="E83" s="9">
        <v>0</v>
      </c>
      <c r="F83" s="9">
        <v>142</v>
      </c>
      <c r="G83" s="9">
        <v>89</v>
      </c>
      <c r="H83" s="9">
        <v>231</v>
      </c>
      <c r="I83" s="8" t="s">
        <v>108</v>
      </c>
    </row>
    <row r="84" spans="1:9" ht="33.75" outlineLevel="2" x14ac:dyDescent="0.25">
      <c r="A84" s="6">
        <v>118</v>
      </c>
      <c r="B84" s="7">
        <v>43536</v>
      </c>
      <c r="C84" s="8" t="s">
        <v>106</v>
      </c>
      <c r="D84" s="8" t="s">
        <v>32</v>
      </c>
      <c r="E84" s="9">
        <v>0</v>
      </c>
      <c r="F84" s="9">
        <v>142</v>
      </c>
      <c r="G84" s="9">
        <v>89</v>
      </c>
      <c r="H84" s="9">
        <v>231</v>
      </c>
      <c r="I84" s="8" t="s">
        <v>109</v>
      </c>
    </row>
    <row r="85" spans="1:9" ht="33.75" outlineLevel="2" x14ac:dyDescent="0.25">
      <c r="A85" s="6">
        <v>119</v>
      </c>
      <c r="B85" s="7">
        <v>43536</v>
      </c>
      <c r="C85" s="8" t="s">
        <v>106</v>
      </c>
      <c r="D85" s="8" t="s">
        <v>32</v>
      </c>
      <c r="E85" s="9">
        <v>0</v>
      </c>
      <c r="F85" s="9">
        <v>142</v>
      </c>
      <c r="G85" s="9">
        <v>89</v>
      </c>
      <c r="H85" s="9">
        <v>231</v>
      </c>
      <c r="I85" s="8" t="s">
        <v>110</v>
      </c>
    </row>
    <row r="86" spans="1:9" ht="33.75" outlineLevel="2" x14ac:dyDescent="0.25">
      <c r="A86" s="6">
        <v>120</v>
      </c>
      <c r="B86" s="7">
        <v>43536</v>
      </c>
      <c r="C86" s="8" t="s">
        <v>106</v>
      </c>
      <c r="D86" s="8" t="s">
        <v>32</v>
      </c>
      <c r="E86" s="9">
        <v>0</v>
      </c>
      <c r="F86" s="9">
        <v>142</v>
      </c>
      <c r="G86" s="9">
        <v>89</v>
      </c>
      <c r="H86" s="9">
        <v>231</v>
      </c>
      <c r="I86" s="8" t="s">
        <v>111</v>
      </c>
    </row>
    <row r="87" spans="1:9" ht="33.75" outlineLevel="2" x14ac:dyDescent="0.25">
      <c r="A87" s="6">
        <v>121</v>
      </c>
      <c r="B87" s="7">
        <v>43536</v>
      </c>
      <c r="C87" s="8" t="s">
        <v>106</v>
      </c>
      <c r="D87" s="8" t="s">
        <v>32</v>
      </c>
      <c r="E87" s="9">
        <v>0</v>
      </c>
      <c r="F87" s="9">
        <v>142</v>
      </c>
      <c r="G87" s="9">
        <v>89</v>
      </c>
      <c r="H87" s="9">
        <v>231</v>
      </c>
      <c r="I87" s="8" t="s">
        <v>112</v>
      </c>
    </row>
    <row r="88" spans="1:9" ht="45" outlineLevel="2" x14ac:dyDescent="0.25">
      <c r="A88" s="6">
        <v>122</v>
      </c>
      <c r="B88" s="7">
        <v>43536</v>
      </c>
      <c r="C88" s="8" t="s">
        <v>106</v>
      </c>
      <c r="D88" s="8" t="s">
        <v>32</v>
      </c>
      <c r="E88" s="9">
        <v>0</v>
      </c>
      <c r="F88" s="9">
        <v>142</v>
      </c>
      <c r="G88" s="9">
        <v>89</v>
      </c>
      <c r="H88" s="9">
        <v>231</v>
      </c>
      <c r="I88" s="8" t="s">
        <v>113</v>
      </c>
    </row>
    <row r="89" spans="1:9" outlineLevel="1" x14ac:dyDescent="0.25">
      <c r="A89" s="11"/>
      <c r="B89" s="12"/>
      <c r="C89" s="13" t="s">
        <v>114</v>
      </c>
      <c r="D89" s="14"/>
      <c r="E89" s="15">
        <f>SUBTOTAL(9,E82:E88)</f>
        <v>0</v>
      </c>
      <c r="F89" s="15">
        <f>SUBTOTAL(9,F82:F88)</f>
        <v>923</v>
      </c>
      <c r="G89" s="15">
        <f>SUBTOTAL(9,G82:G88)</f>
        <v>623</v>
      </c>
      <c r="H89" s="15">
        <f>SUBTOTAL(9,H82:H88)</f>
        <v>1546</v>
      </c>
      <c r="I89" s="14"/>
    </row>
    <row r="90" spans="1:9" ht="33.75" outlineLevel="2" x14ac:dyDescent="0.25">
      <c r="A90" s="16">
        <v>103</v>
      </c>
      <c r="B90" s="17">
        <v>43530</v>
      </c>
      <c r="C90" s="18" t="s">
        <v>115</v>
      </c>
      <c r="D90" s="18" t="s">
        <v>32</v>
      </c>
      <c r="E90" s="19">
        <v>0</v>
      </c>
      <c r="F90" s="19">
        <v>142</v>
      </c>
      <c r="G90" s="19">
        <v>89</v>
      </c>
      <c r="H90" s="19">
        <v>231</v>
      </c>
      <c r="I90" s="18" t="s">
        <v>116</v>
      </c>
    </row>
    <row r="91" spans="1:9" ht="33.75" outlineLevel="2" x14ac:dyDescent="0.25">
      <c r="A91" s="6">
        <v>110</v>
      </c>
      <c r="B91" s="7">
        <v>43530</v>
      </c>
      <c r="C91" s="8" t="s">
        <v>115</v>
      </c>
      <c r="D91" s="8" t="s">
        <v>32</v>
      </c>
      <c r="E91" s="9">
        <v>0</v>
      </c>
      <c r="F91" s="9">
        <v>142</v>
      </c>
      <c r="G91" s="9">
        <v>89</v>
      </c>
      <c r="H91" s="9">
        <v>231</v>
      </c>
      <c r="I91" s="8" t="s">
        <v>117</v>
      </c>
    </row>
    <row r="92" spans="1:9" ht="33.75" outlineLevel="2" x14ac:dyDescent="0.25">
      <c r="A92" s="6">
        <v>131</v>
      </c>
      <c r="B92" s="7">
        <v>43543</v>
      </c>
      <c r="C92" s="8" t="s">
        <v>115</v>
      </c>
      <c r="D92" s="8" t="s">
        <v>32</v>
      </c>
      <c r="E92" s="9">
        <v>0</v>
      </c>
      <c r="F92" s="9">
        <v>142</v>
      </c>
      <c r="G92" s="9">
        <v>89</v>
      </c>
      <c r="H92" s="9">
        <v>231</v>
      </c>
      <c r="I92" s="8" t="s">
        <v>118</v>
      </c>
    </row>
    <row r="93" spans="1:9" ht="33.75" outlineLevel="2" x14ac:dyDescent="0.25">
      <c r="A93" s="6">
        <v>132</v>
      </c>
      <c r="B93" s="7">
        <v>43543</v>
      </c>
      <c r="C93" s="8" t="s">
        <v>115</v>
      </c>
      <c r="D93" s="8" t="s">
        <v>32</v>
      </c>
      <c r="E93" s="9">
        <v>0</v>
      </c>
      <c r="F93" s="9">
        <v>142</v>
      </c>
      <c r="G93" s="9">
        <v>89</v>
      </c>
      <c r="H93" s="9">
        <v>231</v>
      </c>
      <c r="I93" s="8" t="s">
        <v>119</v>
      </c>
    </row>
    <row r="94" spans="1:9" ht="33.75" outlineLevel="2" x14ac:dyDescent="0.25">
      <c r="A94" s="6">
        <v>133</v>
      </c>
      <c r="B94" s="7">
        <v>43543</v>
      </c>
      <c r="C94" s="8" t="s">
        <v>115</v>
      </c>
      <c r="D94" s="8" t="s">
        <v>32</v>
      </c>
      <c r="E94" s="9">
        <v>0</v>
      </c>
      <c r="F94" s="9">
        <v>142</v>
      </c>
      <c r="G94" s="9">
        <v>89</v>
      </c>
      <c r="H94" s="9">
        <v>231</v>
      </c>
      <c r="I94" s="8" t="s">
        <v>120</v>
      </c>
    </row>
    <row r="95" spans="1:9" ht="33.75" outlineLevel="2" x14ac:dyDescent="0.25">
      <c r="A95" s="6">
        <v>135</v>
      </c>
      <c r="B95" s="7">
        <v>43543</v>
      </c>
      <c r="C95" s="8" t="s">
        <v>115</v>
      </c>
      <c r="D95" s="8" t="s">
        <v>32</v>
      </c>
      <c r="E95" s="9">
        <v>0</v>
      </c>
      <c r="F95" s="9">
        <v>142</v>
      </c>
      <c r="G95" s="9">
        <v>89</v>
      </c>
      <c r="H95" s="9">
        <v>231</v>
      </c>
      <c r="I95" s="8" t="s">
        <v>121</v>
      </c>
    </row>
    <row r="96" spans="1:9" ht="33.75" outlineLevel="2" x14ac:dyDescent="0.25">
      <c r="A96" s="6">
        <v>148</v>
      </c>
      <c r="B96" s="7">
        <v>43550</v>
      </c>
      <c r="C96" s="8" t="s">
        <v>115</v>
      </c>
      <c r="D96" s="8" t="s">
        <v>32</v>
      </c>
      <c r="E96" s="9">
        <v>0</v>
      </c>
      <c r="F96" s="9">
        <v>60</v>
      </c>
      <c r="G96" s="9">
        <v>106.1</v>
      </c>
      <c r="H96" s="9">
        <v>166.1</v>
      </c>
      <c r="I96" s="8" t="s">
        <v>122</v>
      </c>
    </row>
    <row r="97" spans="1:9" ht="33.75" outlineLevel="2" x14ac:dyDescent="0.25">
      <c r="A97" s="6">
        <v>149</v>
      </c>
      <c r="B97" s="7">
        <v>43550</v>
      </c>
      <c r="C97" s="8" t="s">
        <v>115</v>
      </c>
      <c r="D97" s="8" t="s">
        <v>32</v>
      </c>
      <c r="E97" s="9">
        <v>0</v>
      </c>
      <c r="F97" s="9">
        <v>120</v>
      </c>
      <c r="G97" s="9">
        <v>106.1</v>
      </c>
      <c r="H97" s="9">
        <v>226.1</v>
      </c>
      <c r="I97" s="8" t="s">
        <v>123</v>
      </c>
    </row>
    <row r="98" spans="1:9" ht="33.75" outlineLevel="2" x14ac:dyDescent="0.25">
      <c r="A98" s="6">
        <v>161</v>
      </c>
      <c r="B98" s="7">
        <v>43550</v>
      </c>
      <c r="C98" s="8" t="s">
        <v>115</v>
      </c>
      <c r="D98" s="8" t="s">
        <v>32</v>
      </c>
      <c r="E98" s="9">
        <v>0</v>
      </c>
      <c r="F98" s="9">
        <v>60</v>
      </c>
      <c r="G98" s="9">
        <v>105</v>
      </c>
      <c r="H98" s="9">
        <v>165</v>
      </c>
      <c r="I98" s="8" t="s">
        <v>124</v>
      </c>
    </row>
    <row r="99" spans="1:9" ht="45" outlineLevel="2" x14ac:dyDescent="0.25">
      <c r="A99" s="6">
        <v>162</v>
      </c>
      <c r="B99" s="7">
        <v>43550</v>
      </c>
      <c r="C99" s="8" t="s">
        <v>115</v>
      </c>
      <c r="D99" s="8" t="s">
        <v>32</v>
      </c>
      <c r="E99" s="9">
        <v>0</v>
      </c>
      <c r="F99" s="9">
        <v>120</v>
      </c>
      <c r="G99" s="9">
        <v>105</v>
      </c>
      <c r="H99" s="9">
        <v>225</v>
      </c>
      <c r="I99" s="8" t="s">
        <v>125</v>
      </c>
    </row>
    <row r="100" spans="1:9" outlineLevel="1" x14ac:dyDescent="0.25">
      <c r="A100" s="11"/>
      <c r="B100" s="12"/>
      <c r="C100" s="13" t="s">
        <v>126</v>
      </c>
      <c r="D100" s="14"/>
      <c r="E100" s="15">
        <f>SUBTOTAL(9,E90:E99)</f>
        <v>0</v>
      </c>
      <c r="F100" s="15">
        <f>SUBTOTAL(9,F90:F99)</f>
        <v>1212</v>
      </c>
      <c r="G100" s="15">
        <f>SUBTOTAL(9,G90:G99)</f>
        <v>956.2</v>
      </c>
      <c r="H100" s="15">
        <f>SUBTOTAL(9,H90:H99)</f>
        <v>2168.1999999999998</v>
      </c>
      <c r="I100" s="14"/>
    </row>
    <row r="101" spans="1:9" ht="33.75" outlineLevel="2" x14ac:dyDescent="0.25">
      <c r="A101" s="16">
        <v>100</v>
      </c>
      <c r="B101" s="17">
        <v>43530</v>
      </c>
      <c r="C101" s="18" t="s">
        <v>127</v>
      </c>
      <c r="D101" s="18" t="s">
        <v>32</v>
      </c>
      <c r="E101" s="19">
        <v>0</v>
      </c>
      <c r="F101" s="19">
        <v>71</v>
      </c>
      <c r="G101" s="19">
        <v>53.5</v>
      </c>
      <c r="H101" s="19">
        <v>124.5</v>
      </c>
      <c r="I101" s="18" t="s">
        <v>128</v>
      </c>
    </row>
    <row r="102" spans="1:9" ht="33.75" outlineLevel="2" x14ac:dyDescent="0.25">
      <c r="A102" s="6">
        <v>157</v>
      </c>
      <c r="B102" s="7">
        <v>43550</v>
      </c>
      <c r="C102" s="8" t="s">
        <v>127</v>
      </c>
      <c r="D102" s="8" t="s">
        <v>32</v>
      </c>
      <c r="E102" s="9">
        <v>0</v>
      </c>
      <c r="F102" s="9">
        <v>60</v>
      </c>
      <c r="G102" s="9">
        <v>70</v>
      </c>
      <c r="H102" s="9">
        <v>130</v>
      </c>
      <c r="I102" s="8" t="s">
        <v>129</v>
      </c>
    </row>
    <row r="103" spans="1:9" outlineLevel="1" x14ac:dyDescent="0.25">
      <c r="A103" s="11"/>
      <c r="B103" s="12"/>
      <c r="C103" s="13" t="s">
        <v>130</v>
      </c>
      <c r="D103" s="14"/>
      <c r="E103" s="15">
        <f>SUBTOTAL(9,E101:E102)</f>
        <v>0</v>
      </c>
      <c r="F103" s="15">
        <f>SUBTOTAL(9,F101:F102)</f>
        <v>131</v>
      </c>
      <c r="G103" s="15">
        <f>SUBTOTAL(9,G101:G102)</f>
        <v>123.5</v>
      </c>
      <c r="H103" s="15">
        <f>SUBTOTAL(9,H101:H102)</f>
        <v>254.5</v>
      </c>
      <c r="I103" s="14"/>
    </row>
    <row r="104" spans="1:9" x14ac:dyDescent="0.25">
      <c r="A104" s="11"/>
      <c r="B104" s="12"/>
      <c r="C104" s="20" t="s">
        <v>131</v>
      </c>
      <c r="D104" s="14"/>
      <c r="E104" s="15">
        <f>SUBTOTAL(9,E24:E102)</f>
        <v>10780</v>
      </c>
      <c r="F104" s="15">
        <f>SUBTOTAL(9,F24:F102)</f>
        <v>6818</v>
      </c>
      <c r="G104" s="15">
        <f>SUBTOTAL(9,G24:G102)</f>
        <v>9192.7200000000012</v>
      </c>
      <c r="H104" s="15">
        <f>SUBTOTAL(9,H24:H102)</f>
        <v>26790.719999999994</v>
      </c>
      <c r="I104" s="14"/>
    </row>
    <row r="108" spans="1:9" x14ac:dyDescent="0.25">
      <c r="A108" s="33" t="s">
        <v>132</v>
      </c>
      <c r="B108" s="34"/>
      <c r="C108" s="34"/>
      <c r="D108" s="34"/>
      <c r="E108" s="34"/>
      <c r="F108" s="34"/>
      <c r="G108" s="34"/>
      <c r="H108" s="35"/>
    </row>
    <row r="109" spans="1:9" x14ac:dyDescent="0.25">
      <c r="A109" s="25"/>
      <c r="B109" s="26"/>
      <c r="C109" s="26"/>
      <c r="D109" s="20" t="s">
        <v>29</v>
      </c>
      <c r="E109" s="27">
        <f>E18</f>
        <v>3161</v>
      </c>
      <c r="F109" s="27">
        <f t="shared" ref="F109:H109" si="2">F18</f>
        <v>865</v>
      </c>
      <c r="G109" s="27">
        <f t="shared" si="2"/>
        <v>913.17</v>
      </c>
      <c r="H109" s="27">
        <f t="shared" si="2"/>
        <v>4939.17</v>
      </c>
    </row>
    <row r="110" spans="1:9" x14ac:dyDescent="0.25">
      <c r="A110" s="25"/>
      <c r="B110" s="26"/>
      <c r="C110" s="26"/>
      <c r="D110" s="20" t="s">
        <v>131</v>
      </c>
      <c r="E110" s="27">
        <f>E104</f>
        <v>10780</v>
      </c>
      <c r="F110" s="27">
        <f t="shared" ref="F110:H110" si="3">F104</f>
        <v>6818</v>
      </c>
      <c r="G110" s="27">
        <f t="shared" si="3"/>
        <v>9192.7200000000012</v>
      </c>
      <c r="H110" s="27">
        <f t="shared" si="3"/>
        <v>26790.719999999994</v>
      </c>
    </row>
    <row r="111" spans="1:9" x14ac:dyDescent="0.25">
      <c r="A111" s="25"/>
      <c r="B111" s="26"/>
      <c r="C111" s="26"/>
      <c r="D111" s="20" t="s">
        <v>133</v>
      </c>
      <c r="E111" s="27">
        <f t="shared" ref="E111:G111" si="4">SUM(E109:E110)</f>
        <v>13941</v>
      </c>
      <c r="F111" s="27">
        <f t="shared" si="4"/>
        <v>7683</v>
      </c>
      <c r="G111" s="27">
        <f t="shared" si="4"/>
        <v>10105.890000000001</v>
      </c>
      <c r="H111" s="27">
        <f>SUM(H109:H110)</f>
        <v>31729.889999999992</v>
      </c>
    </row>
    <row r="113" spans="1:1" x14ac:dyDescent="0.25">
      <c r="A113" s="28" t="s">
        <v>134</v>
      </c>
    </row>
  </sheetData>
  <mergeCells count="4">
    <mergeCell ref="A2:I2"/>
    <mergeCell ref="A3:I3"/>
    <mergeCell ref="A21:I21"/>
    <mergeCell ref="A108:H108"/>
  </mergeCells>
  <conditionalFormatting sqref="A19:G20">
    <cfRule type="expression" dxfId="6" priority="12">
      <formula>OR(#REF!="",AND(#REF!&lt;&gt;"",#REF!=""))</formula>
    </cfRule>
  </conditionalFormatting>
  <conditionalFormatting sqref="A19:G20">
    <cfRule type="expression" priority="13">
      <formula>OR(#REF!="",AND(#REF!&lt;&gt;"",#REF!=""))</formula>
    </cfRule>
  </conditionalFormatting>
  <conditionalFormatting sqref="I19:I20">
    <cfRule type="expression" dxfId="5" priority="10">
      <formula>OR(#REF!="",AND(#REF!&lt;&gt;"",#REF!=""))</formula>
    </cfRule>
  </conditionalFormatting>
  <conditionalFormatting sqref="I19:I20 A109:D111">
    <cfRule type="expression" priority="11">
      <formula>OR(#REF!="",AND(#REF!&lt;&gt;"",#REF!=""))</formula>
    </cfRule>
  </conditionalFormatting>
  <conditionalFormatting sqref="A109:D111">
    <cfRule type="expression" dxfId="4" priority="9">
      <formula>OR(#REF!="",AND(#REF!&lt;&gt;"",#REF!=""))</formula>
    </cfRule>
  </conditionalFormatting>
  <conditionalFormatting sqref="E111:H111 E109:H109">
    <cfRule type="expression" dxfId="3" priority="7">
      <formula>OR(#REF!="",AND(#REF!&lt;&gt;"",#REF!=""))</formula>
    </cfRule>
  </conditionalFormatting>
  <conditionalFormatting sqref="E111:H111 E109:H109">
    <cfRule type="expression" priority="8">
      <formula>OR(#REF!="",AND(#REF!&lt;&gt;"",#REF!=""))</formula>
    </cfRule>
  </conditionalFormatting>
  <conditionalFormatting sqref="E110:H110">
    <cfRule type="expression" dxfId="2" priority="5">
      <formula>OR(#REF!="",AND(#REF!&lt;&gt;"",#REF!=""))</formula>
    </cfRule>
  </conditionalFormatting>
  <conditionalFormatting sqref="E110:H110">
    <cfRule type="expression" priority="6">
      <formula>OR(#REF!="",AND(#REF!&lt;&gt;"",#REF!=""))</formula>
    </cfRule>
  </conditionalFormatting>
  <conditionalFormatting sqref="C18">
    <cfRule type="expression" priority="4">
      <formula>OR(#REF!="",AND(#REF!&lt;&gt;"",#REF!=""))</formula>
    </cfRule>
  </conditionalFormatting>
  <conditionalFormatting sqref="C18">
    <cfRule type="expression" dxfId="1" priority="3">
      <formula>OR(#REF!="",AND(#REF!&lt;&gt;"",#REF!=""))</formula>
    </cfRule>
  </conditionalFormatting>
  <conditionalFormatting sqref="C104">
    <cfRule type="expression" priority="2">
      <formula>OR(#REF!="",AND(#REF!&lt;&gt;"",#REF!=""))</formula>
    </cfRule>
  </conditionalFormatting>
  <conditionalFormatting sqref="C104">
    <cfRule type="expression" dxfId="0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2019-05-17T12:44:39Z</cp:lastPrinted>
  <dcterms:created xsi:type="dcterms:W3CDTF">2019-05-17T12:43:12Z</dcterms:created>
  <dcterms:modified xsi:type="dcterms:W3CDTF">2019-05-17T12:45:03Z</dcterms:modified>
</cp:coreProperties>
</file>